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oLinh\Documents\NAM 2024\Thang 1\"/>
    </mc:Choice>
  </mc:AlternateContent>
  <bookViews>
    <workbookView xWindow="0" yWindow="0" windowWidth="23040" windowHeight="8496"/>
  </bookViews>
  <sheets>
    <sheet name="Dec" sheetId="1" r:id="rId1"/>
    <sheet name="Dec 2023" sheetId="2" r:id="rId2"/>
    <sheet name="Accumulated as of Dec 2023" sheetId="3" r:id="rId3"/>
  </sheets>
  <externalReferences>
    <externalReference r:id="rId4"/>
    <externalReference r:id="rId5"/>
  </externalReferences>
  <definedNames>
    <definedName name="_xlnm._FilterDatabase" localSheetId="1" hidden="1">'Dec 2023'!$B$32:$I$208</definedName>
    <definedName name="_xlnm.Print_Area" localSheetId="2">'Accumulated as of Dec 2023'!$A$1:$D$252</definedName>
    <definedName name="_xlnm.Print_Area" localSheetId="0">Dec!$A$1:$F$25</definedName>
    <definedName name="_xlnm.Print_Area" localSheetId="1">'Dec 2023'!$A$1:$I$208</definedName>
    <definedName name="_xlnm.Print_Titles" localSheetId="2">'Accumulated as of Dec 2023'!$187:$187</definedName>
    <definedName name="_xlnm.Print_Titles" localSheetId="1">'Dec 2023'!$32:$32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2" i="3" l="1"/>
  <c r="C252" i="3"/>
  <c r="D182" i="3" l="1"/>
  <c r="C182" i="3"/>
  <c r="D28" i="3"/>
  <c r="C28" i="3"/>
  <c r="I27" i="2" l="1"/>
  <c r="K27" i="2" s="1"/>
  <c r="H27" i="2"/>
  <c r="G27" i="2"/>
  <c r="F27" i="2"/>
  <c r="E27" i="2"/>
  <c r="D27" i="2"/>
  <c r="C27" i="2"/>
  <c r="F21" i="1" l="1"/>
  <c r="F20" i="1"/>
  <c r="F19" i="1"/>
  <c r="E17" i="1"/>
  <c r="F17" i="1" s="1"/>
  <c r="E16" i="1"/>
  <c r="F16" i="1" s="1"/>
  <c r="E15" i="1"/>
  <c r="F15" i="1" s="1"/>
  <c r="E13" i="1"/>
  <c r="F13" i="1" s="1"/>
  <c r="F12" i="1"/>
  <c r="E12" i="1"/>
  <c r="E11" i="1"/>
  <c r="E10" i="1" s="1"/>
  <c r="F10" i="1" s="1"/>
  <c r="F9" i="1"/>
  <c r="F11" i="1" l="1"/>
  <c r="A30" i="2" l="1"/>
  <c r="A149" i="2" l="1"/>
  <c r="A255" i="3" l="1"/>
  <c r="A211" i="2"/>
  <c r="A185" i="3" l="1"/>
  <c r="A35" i="3"/>
</calcChain>
</file>

<file path=xl/comments1.xml><?xml version="1.0" encoding="utf-8"?>
<comments xmlns="http://schemas.openxmlformats.org/spreadsheetml/2006/main">
  <authors>
    <author>BaoLinh</author>
  </authors>
  <commentList>
    <comment ref="C23" authorId="0" shapeId="0">
      <text>
        <r>
          <rPr>
            <b/>
            <sz val="9"/>
            <color indexed="81"/>
            <rFont val="Tahoma"/>
            <charset val="1"/>
          </rPr>
          <t>BaoLinh:</t>
        </r>
        <r>
          <rPr>
            <sz val="9"/>
            <color indexed="81"/>
            <rFont val="Tahoma"/>
            <charset val="1"/>
          </rPr>
          <t xml:space="preserve">
new investment from Côte d'Ivoire</t>
        </r>
      </text>
    </comment>
  </commentList>
</comments>
</file>

<file path=xl/sharedStrings.xml><?xml version="1.0" encoding="utf-8"?>
<sst xmlns="http://schemas.openxmlformats.org/spreadsheetml/2006/main" count="988" uniqueCount="315">
  <si>
    <t>Singapore</t>
  </si>
  <si>
    <t>BritishVirginIslands</t>
  </si>
  <si>
    <t>Malaysia</t>
  </si>
  <si>
    <t>Australia</t>
  </si>
  <si>
    <t>Samoa</t>
  </si>
  <si>
    <t>Anguilla</t>
  </si>
  <si>
    <t>Cayman Islands</t>
  </si>
  <si>
    <t>Seychelles</t>
  </si>
  <si>
    <t>Canada</t>
  </si>
  <si>
    <t>Luxembourg</t>
  </si>
  <si>
    <t>Belize</t>
  </si>
  <si>
    <t>Marshall Islands</t>
  </si>
  <si>
    <t>Afghanistan</t>
  </si>
  <si>
    <t>British West Indies</t>
  </si>
  <si>
    <t>Pakistan</t>
  </si>
  <si>
    <t>Philippines</t>
  </si>
  <si>
    <t>Israel</t>
  </si>
  <si>
    <t>Nigeria</t>
  </si>
  <si>
    <t>Italia</t>
  </si>
  <si>
    <t>Ethiopia</t>
  </si>
  <si>
    <t>Saint Kitts and Nevis</t>
  </si>
  <si>
    <t>Syrian Arab Republic</t>
  </si>
  <si>
    <t>Sri Lanka</t>
  </si>
  <si>
    <t>Iceland</t>
  </si>
  <si>
    <t>New Zealand</t>
  </si>
  <si>
    <t>Ireland</t>
  </si>
  <si>
    <t>Indonesia</t>
  </si>
  <si>
    <t>Kazakhstan</t>
  </si>
  <si>
    <t>Jordan</t>
  </si>
  <si>
    <t>Iran (Islamic Republic of)</t>
  </si>
  <si>
    <t>Mali</t>
  </si>
  <si>
    <t>Dominica</t>
  </si>
  <si>
    <t>Slovakia</t>
  </si>
  <si>
    <t>Bangladesh</t>
  </si>
  <si>
    <t>Venezuela</t>
  </si>
  <si>
    <t>Libya</t>
  </si>
  <si>
    <t>Brazil</t>
  </si>
  <si>
    <t>Nepal</t>
  </si>
  <si>
    <t>Hungary</t>
  </si>
  <si>
    <t>Chile</t>
  </si>
  <si>
    <t>Belarus</t>
  </si>
  <si>
    <t>Guinea</t>
  </si>
  <si>
    <t>Lithuania</t>
  </si>
  <si>
    <t>Mexico</t>
  </si>
  <si>
    <t>Rumani</t>
  </si>
  <si>
    <t>Long An</t>
  </si>
  <si>
    <t>An Giang</t>
  </si>
  <si>
    <t>Gia Lai</t>
  </si>
  <si>
    <t>Kon Tum</t>
  </si>
  <si>
    <t>Brunei Darussalam</t>
  </si>
  <si>
    <t>Mauritius</t>
  </si>
  <si>
    <t>Bermuda</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</si>
  <si>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</si>
  <si>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</si>
  <si>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</si>
  <si>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</si>
  <si>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</si>
  <si>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</si>
  <si>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</si>
  <si>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</si>
  <si>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</si>
  <si>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</si>
  <si>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</si>
  <si>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</si>
  <si>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</si>
  <si>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</si>
  <si>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</si>
  <si>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</si>
  <si>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United States Virgin Islands</t>
  </si>
  <si>
    <t>Andorra</t>
  </si>
  <si>
    <t>Guatemala</t>
  </si>
  <si>
    <t>Turks &amp; Caicos Islands</t>
  </si>
  <si>
    <t>Slovenia</t>
  </si>
  <si>
    <t>Serbia</t>
  </si>
  <si>
    <t>Kuwait</t>
  </si>
  <si>
    <t>Ghana</t>
  </si>
  <si>
    <t>Myanmar</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</si>
  <si>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</si>
  <si>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</si>
  <si>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</si>
  <si>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</si>
  <si>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</si>
  <si>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</si>
  <si>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</si>
  <si>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</si>
  <si>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</si>
  <si>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</si>
  <si>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</si>
  <si>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</si>
  <si>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</si>
  <si>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</si>
  <si>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</si>
  <si>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</si>
  <si>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</si>
  <si>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Kenya</t>
  </si>
  <si>
    <t>Malta</t>
  </si>
  <si>
    <t>Colombia</t>
  </si>
  <si>
    <t>Congo</t>
  </si>
  <si>
    <t>Appendix I</t>
  </si>
  <si>
    <t>FOREIGN INVESTMENT AGENCY</t>
  </si>
  <si>
    <t>No.</t>
  </si>
  <si>
    <t>Indicator</t>
  </si>
  <si>
    <t>Units</t>
  </si>
  <si>
    <t>Comparison</t>
  </si>
  <si>
    <t>Realized capital</t>
  </si>
  <si>
    <t>Registered capital*</t>
  </si>
  <si>
    <t xml:space="preserve">   Newly registered</t>
  </si>
  <si>
    <t xml:space="preserve">   Additionally registered</t>
  </si>
  <si>
    <t xml:space="preserve">   Capital contribution, share purchase</t>
  </si>
  <si>
    <t>Number of projects*</t>
  </si>
  <si>
    <t>Export</t>
  </si>
  <si>
    <t xml:space="preserve">   Export (including oil)</t>
  </si>
  <si>
    <t xml:space="preserve">   Export (excluding oil)</t>
  </si>
  <si>
    <t>Import</t>
  </si>
  <si>
    <t>mil. USD</t>
  </si>
  <si>
    <t>project</t>
  </si>
  <si>
    <t>turn of project</t>
  </si>
  <si>
    <t>*Figures as calculated from January 1st to the 20th of the reporting month</t>
  </si>
  <si>
    <t>Appendix II</t>
  </si>
  <si>
    <t>Foreign Investment Agency</t>
  </si>
  <si>
    <t>Sector</t>
  </si>
  <si>
    <t>Number of new projects</t>
  </si>
  <si>
    <t>Newly registered capital 
(Mil. USD)</t>
  </si>
  <si>
    <t>Number of extended projects</t>
  </si>
  <si>
    <t>Additional registered capital
(Mil. USD)</t>
  </si>
  <si>
    <t>Number of capital contribution and share purchase projects</t>
  </si>
  <si>
    <t>Capital contribution and share purchase (Mil. USD)</t>
  </si>
  <si>
    <t>Total registered capital (Mil. USD)</t>
  </si>
  <si>
    <t>Manufacturing, processing</t>
  </si>
  <si>
    <t>Production, electricity, gas, steam and air conditioning supply</t>
  </si>
  <si>
    <t>Professional, scientific and technical activities</t>
  </si>
  <si>
    <t xml:space="preserve">Wholesale and retail trade; repair of motor vehicles and motorcycles  </t>
  </si>
  <si>
    <t>Transportation and storage</t>
  </si>
  <si>
    <t>Agriculture, forestry and fishery</t>
  </si>
  <si>
    <t>Information and communication</t>
  </si>
  <si>
    <t>Financial, banking and insurance activities</t>
  </si>
  <si>
    <t>Accommodation and food service activities</t>
  </si>
  <si>
    <t>Construction</t>
  </si>
  <si>
    <t>Education and training</t>
  </si>
  <si>
    <t>Water supply, sewerage, waste management and remediation activities</t>
  </si>
  <si>
    <t>Administrative and support service activities</t>
  </si>
  <si>
    <t>Other service activities</t>
  </si>
  <si>
    <t>Mining and quarrying</t>
  </si>
  <si>
    <t>Public health and social work activities</t>
  </si>
  <si>
    <t>Arts, entertainment and recreation</t>
  </si>
  <si>
    <t>Total</t>
  </si>
  <si>
    <t>Counterpart</t>
  </si>
  <si>
    <t>Japan</t>
  </si>
  <si>
    <t>China</t>
  </si>
  <si>
    <t>Thailand</t>
  </si>
  <si>
    <t>Netherlands</t>
  </si>
  <si>
    <t>United Kingdom</t>
  </si>
  <si>
    <t>Germany</t>
  </si>
  <si>
    <t>France</t>
  </si>
  <si>
    <t>Denmark</t>
  </si>
  <si>
    <t>Belgium</t>
  </si>
  <si>
    <t>India</t>
  </si>
  <si>
    <t>Sweden</t>
  </si>
  <si>
    <t>Spain</t>
  </si>
  <si>
    <t>Russia</t>
  </si>
  <si>
    <t>Austria</t>
  </si>
  <si>
    <t>South Africa</t>
  </si>
  <si>
    <t>Turkey</t>
  </si>
  <si>
    <t>Egypt</t>
  </si>
  <si>
    <t>Finland</t>
  </si>
  <si>
    <t>Lebanon</t>
  </si>
  <si>
    <t>Greece</t>
  </si>
  <si>
    <t>Poland</t>
  </si>
  <si>
    <t>United Arab Emirates</t>
  </si>
  <si>
    <t>Location</t>
  </si>
  <si>
    <t>Can Tho</t>
  </si>
  <si>
    <t>Binh Duong</t>
  </si>
  <si>
    <t>Hai Phong</t>
  </si>
  <si>
    <t>Bac Giang</t>
  </si>
  <si>
    <t>Quang Ninh</t>
  </si>
  <si>
    <t>Tay Ninh</t>
  </si>
  <si>
    <t>Dak Lak</t>
  </si>
  <si>
    <t>Bac Ninh</t>
  </si>
  <si>
    <t>Dong Nai</t>
  </si>
  <si>
    <t>Hung Yen</t>
  </si>
  <si>
    <t>Nghe An</t>
  </si>
  <si>
    <t>Hai Duong</t>
  </si>
  <si>
    <t>Da Nang</t>
  </si>
  <si>
    <t>Binh Phuoc</t>
  </si>
  <si>
    <t>Phu Tho</t>
  </si>
  <si>
    <t>Ninh Binh</t>
  </si>
  <si>
    <t>Quang Tri</t>
  </si>
  <si>
    <t>Ha Nam</t>
  </si>
  <si>
    <t>Nam Dinh</t>
  </si>
  <si>
    <t>Ninh Thuan</t>
  </si>
  <si>
    <t>Ben Tre</t>
  </si>
  <si>
    <t>Vinh Phuc</t>
  </si>
  <si>
    <t>Ba Ria - Vung Tau</t>
  </si>
  <si>
    <t>Thai Nguyen</t>
  </si>
  <si>
    <t>Quang Binh</t>
  </si>
  <si>
    <t>Binh Dinh</t>
  </si>
  <si>
    <t>Khanh Hoa</t>
  </si>
  <si>
    <t>Thanh Hoa</t>
  </si>
  <si>
    <t>Vinh Long</t>
  </si>
  <si>
    <t>Quang Ngai</t>
  </si>
  <si>
    <t>Quang Nam</t>
  </si>
  <si>
    <t>Thai Binh</t>
  </si>
  <si>
    <t>Yen Bai</t>
  </si>
  <si>
    <t>Ha Tinh</t>
  </si>
  <si>
    <t>Dak Nong</t>
  </si>
  <si>
    <t>Lao Cai</t>
  </si>
  <si>
    <t>Lam Dong</t>
  </si>
  <si>
    <t>Ca Mau</t>
  </si>
  <si>
    <t>Tien Giang</t>
  </si>
  <si>
    <t>Kien Giang</t>
  </si>
  <si>
    <t>Dong Thap</t>
  </si>
  <si>
    <t>Hau Giang</t>
  </si>
  <si>
    <t>Binh Thuan</t>
  </si>
  <si>
    <t>Tra Vinh</t>
  </si>
  <si>
    <t>Soc Trang</t>
  </si>
  <si>
    <t>Lai Chau</t>
  </si>
  <si>
    <t>Tuyen Quang</t>
  </si>
  <si>
    <t>Bac Lieu</t>
  </si>
  <si>
    <t>Hoa Binh</t>
  </si>
  <si>
    <t>Appendix III</t>
  </si>
  <si>
    <t>FDI ATTRACTION IN VIETNAM BY SECTOR</t>
  </si>
  <si>
    <t>Number of projects</t>
  </si>
  <si>
    <t xml:space="preserve"> Total registered capital 
(Mil. USD) </t>
  </si>
  <si>
    <t>Household's chores employment activities</t>
  </si>
  <si>
    <t>FDI ATTRACTION IN VIETNAM BY COUNTERPART</t>
  </si>
  <si>
    <t xml:space="preserve"> Total registered investment capital 
(Mil. USD) </t>
  </si>
  <si>
    <t>Laos</t>
  </si>
  <si>
    <t>Cuba</t>
  </si>
  <si>
    <t>Saudia Arabia</t>
  </si>
  <si>
    <t>Democratic People's Republic of Korea</t>
  </si>
  <si>
    <t>Mongolia</t>
  </si>
  <si>
    <t>Portugal</t>
  </si>
  <si>
    <t>Ho Chi Minh City</t>
  </si>
  <si>
    <t>Hanoi</t>
  </si>
  <si>
    <t>Phu Yen</t>
  </si>
  <si>
    <t>Lang Son</t>
  </si>
  <si>
    <t>Son La</t>
  </si>
  <si>
    <t>Cao Bang</t>
  </si>
  <si>
    <t>Bac Kan</t>
  </si>
  <si>
    <t>Ha Giang</t>
  </si>
  <si>
    <t>Dien Bien</t>
  </si>
  <si>
    <t>Thua Thien Hue</t>
  </si>
  <si>
    <t>Switzerland</t>
  </si>
  <si>
    <t>Albania</t>
  </si>
  <si>
    <t>Republic of Korea</t>
  </si>
  <si>
    <t>Lesotho</t>
  </si>
  <si>
    <t>Cyprus</t>
  </si>
  <si>
    <t>Guernsey</t>
  </si>
  <si>
    <t>Norway</t>
  </si>
  <si>
    <t>Macao</t>
  </si>
  <si>
    <t>Cambodia</t>
  </si>
  <si>
    <t>Iraq</t>
  </si>
  <si>
    <t>Morrocco</t>
  </si>
  <si>
    <t xml:space="preserve"> </t>
  </si>
  <si>
    <t>Qatar</t>
  </si>
  <si>
    <t>Petroleum</t>
  </si>
  <si>
    <t>Manufacturing and processing</t>
  </si>
  <si>
    <t xml:space="preserve">Wholesale and retail; repair of motor vehicles and motorcycles  </t>
  </si>
  <si>
    <t>Ukraina</t>
  </si>
  <si>
    <t>Republic of Moldova</t>
  </si>
  <si>
    <t>Production and distribution of electricity, gas, steam and air conditioning supply</t>
  </si>
  <si>
    <t>Hong Kong (China)</t>
  </si>
  <si>
    <t>Taiwan (China)</t>
  </si>
  <si>
    <t>Real estate industry</t>
  </si>
  <si>
    <t>United States</t>
  </si>
  <si>
    <t>Côte d'Ivoire</t>
  </si>
  <si>
    <t>Czech Republic</t>
  </si>
  <si>
    <t>Number of capital contributions and share purchases projects</t>
  </si>
  <si>
    <t>Compared to the same period (%)</t>
  </si>
  <si>
    <t>Georgia</t>
  </si>
  <si>
    <t>Vanuatu</t>
  </si>
  <si>
    <t>I</t>
  </si>
  <si>
    <t>II</t>
  </si>
  <si>
    <t>III</t>
  </si>
  <si>
    <t>IV</t>
  </si>
  <si>
    <t>V</t>
  </si>
  <si>
    <t>VI</t>
  </si>
  <si>
    <t>Red River Delta</t>
  </si>
  <si>
    <t>Southeast Region</t>
  </si>
  <si>
    <t>Northern Midlands and Mountains</t>
  </si>
  <si>
    <t>North-central and Central Coastal Regions</t>
  </si>
  <si>
    <t>Mekong River Delta</t>
  </si>
  <si>
    <t>Central Highlands</t>
  </si>
  <si>
    <t>FDI ATTRACTION IN VIETNAM BY REGION</t>
  </si>
  <si>
    <t>VII</t>
  </si>
  <si>
    <t>Region</t>
  </si>
  <si>
    <t>Water supply and waste treatment</t>
  </si>
  <si>
    <t>Algeria</t>
  </si>
  <si>
    <t>Central African Republic</t>
  </si>
  <si>
    <t>Saudi Arabia</t>
  </si>
  <si>
    <t>Morocco</t>
  </si>
  <si>
    <t xml:space="preserve"> -   </t>
  </si>
  <si>
    <t>Kon Tom</t>
  </si>
  <si>
    <t>Hondaurus</t>
  </si>
  <si>
    <t>Liberia</t>
  </si>
  <si>
    <t>Liechtenstein</t>
  </si>
  <si>
    <t>FDI ATTRACTION IN VIETNAM BY LOCATION</t>
  </si>
  <si>
    <t>Burkina Faso</t>
  </si>
  <si>
    <t>Ha Noi</t>
  </si>
  <si>
    <t>FDI BRIEF REPORT IN 2023</t>
  </si>
  <si>
    <t>Hanoi, December 22, 2023</t>
  </si>
  <si>
    <t>2022</t>
  </si>
  <si>
    <t>2023</t>
  </si>
  <si>
    <t>Accumulated as of Dec 20, 2023</t>
  </si>
  <si>
    <t>144 countries and territories having investments in Vietnam with 39,140 projects and total registered capital of 468,9 billion USD. Republic of Korea led the list, followed by Singapore, Japan and Taiwan (China).</t>
  </si>
  <si>
    <t>FDI ATTRACTION IN 2023 BY SECTOR</t>
  </si>
  <si>
    <t>As from January 1 to December 20, 2023</t>
  </si>
  <si>
    <t>South Korea</t>
  </si>
  <si>
    <t>Rusia</t>
  </si>
  <si>
    <t>FDI ATTRACTION IN 2023 BY COUNTERPART</t>
  </si>
  <si>
    <t>FDI ATTRACTION IN 2023 BY LOCATION</t>
  </si>
  <si>
    <t>Quang Ning</t>
  </si>
  <si>
    <t>FDI ATTRACTION IN 2023 BY REGION</t>
  </si>
  <si>
    <t>Khanh Ho</t>
  </si>
  <si>
    <t>(Valid projects accumulated as of December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</si>
</sst>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_-* #,##0.00\ _₫_-;\-* #,##0.00\ _₫_-;_-* &quot;-&quot;??\ _₫_-;_-@_-"/>
    <numFmt numFmtId="167" formatCode="#,##0.0"/>
    <numFmt numFmtId="168" formatCode="0.0%"/>
    <numFmt numFmtId="169" formatCode="_(* #,##0_);_(* \(#,##0\);_(* &quot;-&quot;??_);_(@_)"/>
    <numFmt numFmtId="170" formatCode="_(* #,##0.000_);_(* \(#,##0.000\);_(* &quot;-&quot;??_);_(@_)"/>
    <numFmt numFmtId="171" formatCode="#.##0"/>
    <numFmt numFmtId="172" formatCode="0.000"/>
    <numFmt numFmtId="173" formatCode="\$#,##0\ ;\(\$#,##0\)"/>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_-&quot;£&quot;* #,##0_-;\-&quot;£&quot;* #,##0_-;_-&quot;£&quot;* &quot;-&quot;_-;_-@_-"/>
    <numFmt numFmtId="179" formatCode="#,##0\ &quot;F&quot;;[Red]\-#,##0\ &quot;F&quot;"/>
    <numFmt numFmtId="180" formatCode="0.00_)"/>
    <numFmt numFmtId="181" formatCode="#.##"/>
    <numFmt numFmtId="182" formatCode="0.00E+00;\许"/>
    <numFmt numFmtId="183" formatCode="0.00E+00;\趰"/>
    <numFmt numFmtId="184" formatCode="0.0E+00;\趰"/>
    <numFmt numFmtId="185" formatCode="0E+00;\趰"/>
    <numFmt numFmtId="186" formatCode="#,##0.0;[Red]\-#,##0.0"/>
    <numFmt numFmtId="187" formatCode="0.000%"/>
    <numFmt numFmtId="188" formatCode="_(* #,##0.0_);_(* \(#,##0.0\);_(* &quot;-&quot;??_);_(@_)"/>
  </numFmts>
  <fonts count="76">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1"/>
      <name val="Arial"/>
      <family val="2"/>
    </font>
    <font>
      <sz val="11"/>
      <color indexed="8"/>
      <name val="Arial"/>
      <family val="2"/>
    </font>
    <font>
      <sz val="10"/>
      <name val="Arial"/>
      <family val="2"/>
      <charset val="163"/>
    </font>
    <font>
      <b/>
      <sz val="11"/>
      <color indexed="8"/>
      <name val="Arial"/>
      <family val="2"/>
    </font>
    <font>
      <sz val="10"/>
      <name val="Arial"/>
      <family val="2"/>
    </font>
    <font>
      <b/>
      <i/>
      <sz val="11"/>
      <color indexed="8"/>
      <name val="Arial"/>
      <family val="2"/>
      <charset val="163"/>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1"/>
      <color indexed="8"/>
      <name val="Times New Roman"/>
      <family val="1"/>
    </font>
    <font>
      <b/>
      <sz val="11"/>
      <color indexed="8"/>
      <name val="Times New Roman"/>
      <family val="1"/>
    </font>
    <font>
      <sz val="11"/>
      <name val="Times New Roman"/>
      <family val="1"/>
    </font>
    <font>
      <b/>
      <sz val="11"/>
      <name val="Times New Roman"/>
      <family val="1"/>
    </font>
    <font>
      <i/>
      <sz val="11"/>
      <name val="Times New Roman"/>
      <family val="1"/>
    </font>
    <font>
      <sz val="11"/>
      <color theme="1"/>
      <name val="Times New Roman"/>
      <family val="1"/>
    </font>
    <font>
      <b/>
      <sz val="10"/>
      <name val="Times New Roman"/>
      <family val="1"/>
    </font>
    <font>
      <b/>
      <sz val="11"/>
      <color theme="1"/>
      <name val="Times New Roman"/>
      <family val="1"/>
    </font>
    <font>
      <sz val="12"/>
      <color theme="1"/>
      <name val="Times New Roman"/>
      <family val="1"/>
    </font>
    <font>
      <b/>
      <sz val="12"/>
      <color theme="1"/>
      <name val="Times New Roman"/>
      <family val="1"/>
    </font>
    <font>
      <b/>
      <sz val="10"/>
      <color theme="1"/>
      <name val="Times New Roman"/>
      <family val="1"/>
    </font>
    <font>
      <sz val="9"/>
      <color indexed="81"/>
      <name val="Tahoma"/>
      <charset val="1"/>
    </font>
    <font>
      <b/>
      <sz val="9"/>
      <color indexed="81"/>
      <name val="Tahoma"/>
      <charset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s>
  <cellStyleXfs count="221">
    <xf numFmtId="0" fontId="0" fillId="0" borderId="0"/>
    <xf numFmtId="164"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8" fillId="0" borderId="0" applyFont="0" applyFill="0" applyBorder="0" applyAlignment="0" applyProtection="0"/>
    <xf numFmtId="0" fontId="8" fillId="0" borderId="0"/>
    <xf numFmtId="0" fontId="17" fillId="0" borderId="0"/>
    <xf numFmtId="186" fontId="19" fillId="0" borderId="0" applyFont="0" applyFill="0" applyBorder="0" applyAlignment="0" applyProtection="0"/>
    <xf numFmtId="0" fontId="20" fillId="0" borderId="0" applyFont="0" applyFill="0" applyBorder="0" applyAlignment="0" applyProtection="0"/>
    <xf numFmtId="181" fontId="21" fillId="0" borderId="0" applyFont="0" applyFill="0" applyBorder="0" applyAlignment="0" applyProtection="0"/>
    <xf numFmtId="40" fontId="20" fillId="0" borderId="0" applyFont="0" applyFill="0" applyBorder="0" applyAlignment="0" applyProtection="0"/>
    <xf numFmtId="38" fontId="20" fillId="0" borderId="0" applyFont="0" applyFill="0" applyBorder="0" applyAlignment="0" applyProtection="0"/>
    <xf numFmtId="41" fontId="22" fillId="0" borderId="0" applyFont="0" applyFill="0" applyBorder="0" applyAlignment="0" applyProtection="0"/>
    <xf numFmtId="9" fontId="23" fillId="0" borderId="0" applyFont="0" applyFill="0" applyBorder="0" applyAlignment="0" applyProtection="0"/>
    <xf numFmtId="0" fontId="24" fillId="0" borderId="0"/>
    <xf numFmtId="0" fontId="25" fillId="0" borderId="0" applyNumberFormat="0" applyFill="0" applyBorder="0" applyAlignment="0" applyProtection="0"/>
    <xf numFmtId="0" fontId="26" fillId="5" borderId="0"/>
    <xf numFmtId="0" fontId="27" fillId="5" borderId="0"/>
    <xf numFmtId="0" fontId="29" fillId="5" borderId="0"/>
    <xf numFmtId="0" fontId="30" fillId="0" borderId="0">
      <alignment wrapText="1"/>
    </xf>
    <xf numFmtId="0" fontId="31" fillId="0" borderId="0" applyFont="0" applyFill="0" applyBorder="0" applyAlignment="0" applyProtection="0"/>
    <xf numFmtId="185" fontId="21" fillId="0" borderId="0" applyFont="0" applyFill="0" applyBorder="0" applyAlignment="0" applyProtection="0"/>
    <xf numFmtId="0" fontId="31" fillId="0" borderId="0" applyFont="0" applyFill="0" applyBorder="0" applyAlignment="0" applyProtection="0"/>
    <xf numFmtId="184" fontId="21" fillId="0" borderId="0" applyFont="0" applyFill="0" applyBorder="0" applyAlignment="0" applyProtection="0"/>
    <xf numFmtId="0" fontId="31" fillId="0" borderId="0" applyFont="0" applyFill="0" applyBorder="0" applyAlignment="0" applyProtection="0"/>
    <xf numFmtId="182" fontId="21" fillId="0" borderId="0" applyFont="0" applyFill="0" applyBorder="0" applyAlignment="0" applyProtection="0"/>
    <xf numFmtId="0" fontId="31" fillId="0" borderId="0" applyFont="0" applyFill="0" applyBorder="0" applyAlignment="0" applyProtection="0"/>
    <xf numFmtId="183" fontId="21" fillId="0" borderId="0" applyFont="0" applyFill="0" applyBorder="0" applyAlignment="0" applyProtection="0"/>
    <xf numFmtId="0" fontId="31" fillId="0" borderId="0"/>
    <xf numFmtId="0" fontId="31" fillId="0" borderId="0"/>
    <xf numFmtId="37" fontId="32" fillId="0" borderId="0"/>
    <xf numFmtId="0" fontId="33" fillId="0" borderId="0"/>
    <xf numFmtId="172" fontId="17" fillId="0" borderId="0" applyFill="0" applyBorder="0" applyAlignment="0"/>
    <xf numFmtId="172" fontId="6" fillId="0" borderId="0" applyFill="0" applyBorder="0" applyAlignment="0"/>
    <xf numFmtId="172" fontId="6" fillId="0" borderId="0" applyFill="0" applyBorder="0" applyAlignment="0"/>
    <xf numFmtId="166" fontId="17" fillId="0" borderId="0" applyFont="0" applyFill="0" applyBorder="0" applyAlignment="0" applyProtection="0"/>
    <xf numFmtId="166" fontId="2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3" fontId="8"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11" fillId="0" borderId="2" applyNumberFormat="0" applyAlignment="0" applyProtection="0">
      <alignment horizontal="left" vertical="center"/>
    </xf>
    <xf numFmtId="0" fontId="11" fillId="0" borderId="3">
      <alignment horizontal="left" vertical="center"/>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178" fontId="17" fillId="0" borderId="4"/>
    <xf numFmtId="178" fontId="6" fillId="0" borderId="4"/>
    <xf numFmtId="178" fontId="6" fillId="0" borderId="4"/>
    <xf numFmtId="0" fontId="18" fillId="0" borderId="0" applyNumberFormat="0" applyFont="0" applyFill="0" applyAlignment="0"/>
    <xf numFmtId="180" fontId="35" fillId="0" borderId="0"/>
    <xf numFmtId="0" fontId="28"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8" fillId="0" borderId="0"/>
    <xf numFmtId="0" fontId="28" fillId="0" borderId="0"/>
    <xf numFmtId="0" fontId="28" fillId="0" borderId="0"/>
    <xf numFmtId="0" fontId="6" fillId="0" borderId="0"/>
    <xf numFmtId="0" fontId="6"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16" fillId="0" borderId="0"/>
    <xf numFmtId="0" fontId="8" fillId="0" borderId="0"/>
    <xf numFmtId="0" fontId="8" fillId="0" borderId="0"/>
    <xf numFmtId="0" fontId="8" fillId="0" borderId="0"/>
    <xf numFmtId="0" fontId="6" fillId="0" borderId="0"/>
    <xf numFmtId="0" fontId="6" fillId="0" borderId="0"/>
    <xf numFmtId="0" fontId="3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16" fillId="0" borderId="0"/>
    <xf numFmtId="0" fontId="16" fillId="0" borderId="0"/>
    <xf numFmtId="0" fontId="8" fillId="0" borderId="0"/>
    <xf numFmtId="0" fontId="8" fillId="0" borderId="0"/>
    <xf numFmtId="0" fontId="8" fillId="0" borderId="0"/>
    <xf numFmtId="0" fontId="8" fillId="0" borderId="0"/>
    <xf numFmtId="0" fontId="21" fillId="0" borderId="0"/>
    <xf numFmtId="0" fontId="21" fillId="0" borderId="0"/>
    <xf numFmtId="0" fontId="21" fillId="0" borderId="0"/>
    <xf numFmtId="9" fontId="17" fillId="0" borderId="0" applyFont="0" applyFill="0" applyBorder="0" applyAlignment="0" applyProtection="0"/>
    <xf numFmtId="9" fontId="6" fillId="0" borderId="0" applyFont="0" applyFill="0" applyBorder="0" applyAlignment="0" applyProtection="0"/>
    <xf numFmtId="0" fontId="17" fillId="0" borderId="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37" fillId="0" borderId="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8" fillId="0" borderId="5" applyNumberFormat="0" applyFont="0" applyFill="0" applyAlignment="0" applyProtection="0"/>
    <xf numFmtId="0" fontId="38"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37" fillId="0" borderId="0">
      <alignment vertical="center"/>
    </xf>
    <xf numFmtId="40" fontId="39" fillId="0" borderId="0" applyFont="0" applyFill="0" applyBorder="0" applyAlignment="0" applyProtection="0"/>
    <xf numFmtId="3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9" fontId="40" fillId="0" borderId="0" applyFont="0" applyFill="0" applyBorder="0" applyAlignment="0" applyProtection="0"/>
    <xf numFmtId="0" fontId="41" fillId="0" borderId="0"/>
    <xf numFmtId="174" fontId="8" fillId="0" borderId="0" applyFont="0" applyFill="0" applyBorder="0" applyAlignment="0" applyProtection="0"/>
    <xf numFmtId="175" fontId="8" fillId="0" borderId="0" applyFont="0" applyFill="0" applyBorder="0" applyAlignment="0" applyProtection="0"/>
    <xf numFmtId="176" fontId="43" fillId="0" borderId="0" applyFont="0" applyFill="0" applyBorder="0" applyAlignment="0" applyProtection="0"/>
    <xf numFmtId="177" fontId="43" fillId="0" borderId="0" applyFont="0" applyFill="0" applyBorder="0" applyAlignment="0" applyProtection="0"/>
    <xf numFmtId="0" fontId="44" fillId="0" borderId="0"/>
    <xf numFmtId="0" fontId="18" fillId="0" borderId="0"/>
    <xf numFmtId="41" fontId="42" fillId="0" borderId="0" applyFont="0" applyFill="0" applyBorder="0" applyAlignment="0" applyProtection="0"/>
    <xf numFmtId="43" fontId="42" fillId="0" borderId="0" applyFont="0" applyFill="0" applyBorder="0" applyAlignment="0" applyProtection="0"/>
    <xf numFmtId="42" fontId="42" fillId="0" borderId="0" applyFont="0" applyFill="0" applyBorder="0" applyAlignment="0" applyProtection="0"/>
    <xf numFmtId="179" fontId="45" fillId="0" borderId="0" applyFont="0" applyFill="0" applyBorder="0" applyAlignment="0" applyProtection="0"/>
    <xf numFmtId="44" fontId="42" fillId="0" borderId="0" applyFont="0" applyFill="0" applyBorder="0" applyAlignment="0" applyProtection="0"/>
    <xf numFmtId="0" fontId="17" fillId="0" borderId="0"/>
    <xf numFmtId="0" fontId="17" fillId="0" borderId="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9" applyNumberFormat="0" applyAlignment="0" applyProtection="0"/>
    <xf numFmtId="0" fontId="55" fillId="10" borderId="10" applyNumberFormat="0" applyAlignment="0" applyProtection="0"/>
    <xf numFmtId="0" fontId="56" fillId="10" borderId="9" applyNumberFormat="0" applyAlignment="0" applyProtection="0"/>
    <xf numFmtId="0" fontId="57" fillId="0" borderId="11" applyNumberFormat="0" applyFill="0" applyAlignment="0" applyProtection="0"/>
    <xf numFmtId="0" fontId="58" fillId="11" borderId="12"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6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2" fillId="36" borderId="0" applyNumberFormat="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12" borderId="13" applyNumberFormat="0" applyFont="0" applyAlignment="0" applyProtection="0"/>
    <xf numFmtId="43" fontId="2"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8" fillId="0" borderId="0"/>
    <xf numFmtId="172" fontId="8" fillId="0" borderId="0" applyFill="0" applyBorder="0" applyAlignment="0"/>
    <xf numFmtId="166" fontId="8" fillId="0" borderId="0" applyFont="0" applyFill="0" applyBorder="0" applyAlignment="0" applyProtection="0"/>
    <xf numFmtId="166" fontId="8" fillId="0" borderId="0" applyFont="0" applyFill="0" applyBorder="0" applyAlignment="0" applyProtection="0"/>
    <xf numFmtId="178" fontId="8" fillId="0" borderId="4"/>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cellStyleXfs>
  <cellXfs count="219">
    <xf numFmtId="0" fontId="0" fillId="0" borderId="0" xfId="0"/>
    <xf numFmtId="0" fontId="3" fillId="0" borderId="0" xfId="0" applyFont="1" applyAlignment="1">
      <alignment horizontal="left"/>
    </xf>
    <xf numFmtId="0" fontId="4" fillId="0" borderId="0" xfId="0" applyFont="1"/>
    <xf numFmtId="167" fontId="4" fillId="0" borderId="0" xfId="0" applyNumberFormat="1" applyFont="1"/>
    <xf numFmtId="167" fontId="5" fillId="0" borderId="0" xfId="0" applyNumberFormat="1" applyFont="1"/>
    <xf numFmtId="168" fontId="4" fillId="0" borderId="0" xfId="3" applyNumberFormat="1" applyFont="1"/>
    <xf numFmtId="0" fontId="7" fillId="2" borderId="0" xfId="0" applyFont="1" applyFill="1" applyAlignment="1">
      <alignment horizontal="center" vertical="center" wrapText="1"/>
    </xf>
    <xf numFmtId="0" fontId="5" fillId="0" borderId="0" xfId="0" applyFont="1"/>
    <xf numFmtId="0" fontId="5" fillId="0" borderId="0" xfId="0" applyFont="1" applyAlignment="1">
      <alignment horizontal="left"/>
    </xf>
    <xf numFmtId="0" fontId="5" fillId="0" borderId="0" xfId="0" applyFont="1" applyAlignment="1">
      <alignment horizontal="center"/>
    </xf>
    <xf numFmtId="168" fontId="5" fillId="0" borderId="0" xfId="3" applyNumberFormat="1" applyFont="1" applyFill="1" applyBorder="1"/>
    <xf numFmtId="168" fontId="5" fillId="0" borderId="0" xfId="3" applyNumberFormat="1" applyFont="1"/>
    <xf numFmtId="10" fontId="5" fillId="0" borderId="0" xfId="2" applyNumberFormat="1" applyFont="1"/>
    <xf numFmtId="4" fontId="7" fillId="0" borderId="0" xfId="0" applyNumberFormat="1" applyFont="1"/>
    <xf numFmtId="167" fontId="7" fillId="0" borderId="0" xfId="0" applyNumberFormat="1" applyFont="1"/>
    <xf numFmtId="9" fontId="7" fillId="0" borderId="0" xfId="3" applyFont="1"/>
    <xf numFmtId="168" fontId="7" fillId="0" borderId="0" xfId="3" applyNumberFormat="1" applyFont="1"/>
    <xf numFmtId="167" fontId="10" fillId="0" borderId="0" xfId="0" applyNumberFormat="1" applyFont="1"/>
    <xf numFmtId="168" fontId="7" fillId="0" borderId="0" xfId="3" applyNumberFormat="1" applyFont="1" applyAlignment="1"/>
    <xf numFmtId="167" fontId="3" fillId="0" borderId="0" xfId="0" applyNumberFormat="1" applyFont="1"/>
    <xf numFmtId="168" fontId="3" fillId="0" borderId="0" xfId="3" applyNumberFormat="1" applyFont="1" applyAlignment="1"/>
    <xf numFmtId="1" fontId="4" fillId="0" borderId="0" xfId="4" applyNumberFormat="1" applyFont="1" applyAlignment="1">
      <alignment horizontal="left"/>
    </xf>
    <xf numFmtId="167" fontId="7" fillId="0" borderId="0" xfId="0" applyNumberFormat="1" applyFont="1" applyAlignment="1">
      <alignment horizontal="center"/>
    </xf>
    <xf numFmtId="168" fontId="3" fillId="0" borderId="0" xfId="3" applyNumberFormat="1" applyFont="1"/>
    <xf numFmtId="9" fontId="3" fillId="0" borderId="0" xfId="3" applyFont="1"/>
    <xf numFmtId="164" fontId="3" fillId="0" borderId="0" xfId="4" applyFont="1"/>
    <xf numFmtId="169" fontId="13" fillId="3" borderId="0" xfId="5" applyNumberFormat="1" applyFont="1" applyFill="1"/>
    <xf numFmtId="170" fontId="14" fillId="3" borderId="0" xfId="5" applyNumberFormat="1" applyFont="1" applyFill="1" applyAlignment="1">
      <alignment horizontal="right"/>
    </xf>
    <xf numFmtId="0" fontId="13" fillId="3" borderId="0" xfId="0" applyFont="1" applyFill="1"/>
    <xf numFmtId="170" fontId="13" fillId="3" borderId="0" xfId="5" applyNumberFormat="1" applyFont="1" applyFill="1"/>
    <xf numFmtId="169" fontId="13" fillId="3" borderId="1" xfId="5" applyNumberFormat="1" applyFont="1" applyFill="1" applyBorder="1"/>
    <xf numFmtId="169" fontId="12" fillId="4" borderId="1" xfId="5" applyNumberFormat="1" applyFont="1" applyFill="1" applyBorder="1" applyAlignment="1">
      <alignment horizontal="right" vertical="center" wrapText="1"/>
    </xf>
    <xf numFmtId="0" fontId="12" fillId="3" borderId="0" xfId="0" applyFont="1" applyFill="1" applyAlignment="1">
      <alignment horizontal="center" vertical="center" wrapText="1"/>
    </xf>
    <xf numFmtId="169" fontId="12" fillId="3" borderId="0" xfId="5" applyNumberFormat="1" applyFont="1" applyFill="1" applyBorder="1" applyAlignment="1">
      <alignment horizontal="right" vertical="center" wrapText="1"/>
    </xf>
    <xf numFmtId="170" fontId="12" fillId="3" borderId="0" xfId="5" applyNumberFormat="1" applyFont="1" applyFill="1" applyBorder="1" applyAlignment="1">
      <alignment horizontal="right" vertical="center" wrapText="1"/>
    </xf>
    <xf numFmtId="9" fontId="4" fillId="0" borderId="0" xfId="2" applyFont="1"/>
    <xf numFmtId="3" fontId="5" fillId="0" borderId="0" xfId="0" applyNumberFormat="1" applyFont="1"/>
    <xf numFmtId="171" fontId="13" fillId="3" borderId="0" xfId="0" applyNumberFormat="1" applyFont="1" applyFill="1" applyAlignment="1">
      <alignment horizontal="center"/>
    </xf>
    <xf numFmtId="187" fontId="13" fillId="3" borderId="0" xfId="2" applyNumberFormat="1" applyFont="1" applyFill="1"/>
    <xf numFmtId="10" fontId="13" fillId="3" borderId="0" xfId="2" applyNumberFormat="1" applyFont="1" applyFill="1"/>
    <xf numFmtId="0" fontId="3" fillId="0" borderId="0" xfId="0" applyFont="1" applyAlignment="1">
      <alignment horizontal="center"/>
    </xf>
    <xf numFmtId="3" fontId="63" fillId="0" borderId="1" xfId="0" applyNumberFormat="1" applyFont="1" applyBorder="1"/>
    <xf numFmtId="4" fontId="63" fillId="0" borderId="1" xfId="1" applyNumberFormat="1" applyFont="1" applyFill="1" applyBorder="1" applyAlignment="1">
      <alignment horizontal="right"/>
    </xf>
    <xf numFmtId="0" fontId="64" fillId="2" borderId="1" xfId="0" applyFont="1" applyFill="1" applyBorder="1" applyAlignment="1">
      <alignment horizontal="center" vertical="center" wrapText="1"/>
    </xf>
    <xf numFmtId="49" fontId="64" fillId="2" borderId="1" xfId="0" applyNumberFormat="1" applyFont="1" applyFill="1" applyBorder="1" applyAlignment="1">
      <alignment horizontal="center" vertical="center" wrapText="1"/>
    </xf>
    <xf numFmtId="168" fontId="64" fillId="2" borderId="1" xfId="3" applyNumberFormat="1" applyFont="1" applyFill="1" applyBorder="1" applyAlignment="1">
      <alignment horizontal="center" vertical="center" wrapText="1"/>
    </xf>
    <xf numFmtId="0" fontId="63" fillId="0" borderId="1" xfId="0" applyFont="1" applyBorder="1" applyAlignment="1">
      <alignment horizontal="left"/>
    </xf>
    <xf numFmtId="0" fontId="63" fillId="0" borderId="1" xfId="0" applyFont="1" applyBorder="1"/>
    <xf numFmtId="0" fontId="63" fillId="0" borderId="1" xfId="0" applyFont="1" applyBorder="1" applyAlignment="1">
      <alignment horizontal="center"/>
    </xf>
    <xf numFmtId="0" fontId="64" fillId="0" borderId="0" xfId="0" applyFont="1" applyAlignment="1">
      <alignment vertical="center" wrapText="1"/>
    </xf>
    <xf numFmtId="0" fontId="63" fillId="0" borderId="0" xfId="0" applyFont="1" applyAlignment="1">
      <alignment horizontal="left"/>
    </xf>
    <xf numFmtId="168" fontId="67" fillId="0" borderId="0" xfId="3" applyNumberFormat="1" applyFont="1" applyAlignment="1">
      <alignment horizontal="right"/>
    </xf>
    <xf numFmtId="0" fontId="68" fillId="0" borderId="0" xfId="0" applyFont="1" applyAlignment="1">
      <alignment vertical="center"/>
    </xf>
    <xf numFmtId="0" fontId="7" fillId="0" borderId="0" xfId="0" applyFont="1" applyAlignment="1">
      <alignment horizontal="center"/>
    </xf>
    <xf numFmtId="168" fontId="3" fillId="0" borderId="0" xfId="3" applyNumberFormat="1" applyFont="1" applyAlignment="1">
      <alignment horizontal="center"/>
    </xf>
    <xf numFmtId="169" fontId="10" fillId="0" borderId="0" xfId="4" applyNumberFormat="1" applyFont="1"/>
    <xf numFmtId="168" fontId="64" fillId="0" borderId="0" xfId="3" applyNumberFormat="1" applyFont="1"/>
    <xf numFmtId="0" fontId="68" fillId="0" borderId="0" xfId="0" applyFont="1"/>
    <xf numFmtId="0" fontId="66" fillId="0" borderId="0" xfId="0" applyFont="1" applyAlignment="1">
      <alignment horizontal="left"/>
    </xf>
    <xf numFmtId="169" fontId="68" fillId="0" borderId="0" xfId="1" applyNumberFormat="1" applyFont="1"/>
    <xf numFmtId="164" fontId="68" fillId="0" borderId="0" xfId="1" applyFont="1"/>
    <xf numFmtId="169" fontId="67" fillId="0" borderId="0" xfId="1" applyNumberFormat="1" applyFont="1" applyAlignment="1">
      <alignment horizontal="right"/>
    </xf>
    <xf numFmtId="164" fontId="67" fillId="0" borderId="0" xfId="1" applyFont="1" applyAlignment="1">
      <alignment horizontal="right"/>
    </xf>
    <xf numFmtId="0" fontId="69" fillId="3" borderId="0" xfId="0" applyFont="1" applyFill="1" applyAlignment="1">
      <alignment horizontal="center" vertical="center" wrapText="1"/>
    </xf>
    <xf numFmtId="0" fontId="68" fillId="0" borderId="0" xfId="0" applyFont="1" applyAlignment="1">
      <alignment horizontal="left" vertical="center"/>
    </xf>
    <xf numFmtId="0" fontId="69" fillId="3" borderId="0" xfId="0" applyFont="1" applyFill="1" applyAlignment="1">
      <alignment vertical="center"/>
    </xf>
    <xf numFmtId="0" fontId="69" fillId="0" borderId="0" xfId="0" applyFont="1" applyAlignment="1">
      <alignment horizontal="center" vertical="center"/>
    </xf>
    <xf numFmtId="169" fontId="69" fillId="0" borderId="0" xfId="1" applyNumberFormat="1" applyFont="1" applyFill="1" applyBorder="1" applyAlignment="1">
      <alignment vertical="center"/>
    </xf>
    <xf numFmtId="164" fontId="69" fillId="0" borderId="0" xfId="1" applyFont="1" applyFill="1" applyBorder="1" applyAlignment="1">
      <alignment vertical="center"/>
    </xf>
    <xf numFmtId="0" fontId="69" fillId="0" borderId="0" xfId="0" applyFont="1" applyAlignment="1">
      <alignment vertical="center"/>
    </xf>
    <xf numFmtId="0" fontId="68" fillId="0" borderId="0" xfId="0" applyFont="1" applyAlignment="1">
      <alignment horizontal="center"/>
    </xf>
    <xf numFmtId="1" fontId="63" fillId="3" borderId="1" xfId="0" applyNumberFormat="1" applyFont="1" applyFill="1" applyBorder="1" applyAlignment="1">
      <alignment horizontal="center"/>
    </xf>
    <xf numFmtId="169" fontId="63" fillId="3" borderId="1" xfId="5" applyNumberFormat="1" applyFont="1" applyFill="1" applyBorder="1"/>
    <xf numFmtId="169" fontId="66" fillId="4" borderId="1" xfId="5" applyNumberFormat="1" applyFont="1" applyFill="1" applyBorder="1" applyAlignment="1">
      <alignment horizontal="right" vertical="center" wrapText="1"/>
    </xf>
    <xf numFmtId="164" fontId="13" fillId="3" borderId="1" xfId="5" applyFont="1" applyFill="1" applyBorder="1"/>
    <xf numFmtId="164" fontId="12" fillId="4" borderId="1" xfId="5" applyFont="1" applyFill="1" applyBorder="1" applyAlignment="1">
      <alignment horizontal="right" vertical="center" wrapText="1"/>
    </xf>
    <xf numFmtId="164" fontId="63" fillId="3" borderId="1" xfId="5" applyFont="1" applyFill="1" applyBorder="1"/>
    <xf numFmtId="164" fontId="66" fillId="4" borderId="1" xfId="5" applyFont="1" applyFill="1" applyBorder="1" applyAlignment="1">
      <alignment horizontal="right" vertical="center" wrapText="1"/>
    </xf>
    <xf numFmtId="0" fontId="68" fillId="0" borderId="1" xfId="0" applyFont="1" applyBorder="1" applyAlignment="1">
      <alignment vertical="center" wrapText="1"/>
    </xf>
    <xf numFmtId="0" fontId="68" fillId="0" borderId="1" xfId="0" applyFont="1" applyBorder="1" applyAlignment="1">
      <alignment horizontal="left" vertical="center"/>
    </xf>
    <xf numFmtId="0" fontId="68" fillId="0" borderId="1" xfId="0" applyFont="1" applyBorder="1" applyAlignment="1">
      <alignment horizontal="left" vertical="center" wrapText="1"/>
    </xf>
    <xf numFmtId="0" fontId="63" fillId="3" borderId="1" xfId="0" applyFont="1" applyFill="1" applyBorder="1" applyAlignment="1">
      <alignment horizontal="left" vertical="center" wrapText="1"/>
    </xf>
    <xf numFmtId="0" fontId="63" fillId="3" borderId="0" xfId="0" applyFont="1" applyFill="1" applyAlignment="1">
      <alignment horizontal="left" vertical="center"/>
    </xf>
    <xf numFmtId="0" fontId="63" fillId="3" borderId="1" xfId="0" applyFont="1" applyFill="1" applyBorder="1" applyAlignment="1">
      <alignment horizontal="left" vertical="center"/>
    </xf>
    <xf numFmtId="0" fontId="68" fillId="3" borderId="1" xfId="0" applyFont="1" applyFill="1" applyBorder="1" applyAlignment="1">
      <alignment horizontal="left" vertical="center" wrapText="1"/>
    </xf>
    <xf numFmtId="164" fontId="68" fillId="0" borderId="1" xfId="1" applyFont="1" applyBorder="1" applyAlignment="1">
      <alignment vertical="center"/>
    </xf>
    <xf numFmtId="0" fontId="68" fillId="0" borderId="1" xfId="0" applyFont="1" applyBorder="1" applyAlignment="1">
      <alignment vertical="center"/>
    </xf>
    <xf numFmtId="0" fontId="68" fillId="0" borderId="1" xfId="0" applyFont="1" applyBorder="1" applyAlignment="1">
      <alignment horizontal="center" vertical="center"/>
    </xf>
    <xf numFmtId="164" fontId="68" fillId="0" borderId="1" xfId="1" applyFont="1" applyBorder="1" applyAlignment="1">
      <alignment horizontal="left" vertical="center"/>
    </xf>
    <xf numFmtId="165" fontId="68" fillId="0" borderId="1" xfId="0" applyNumberFormat="1" applyFont="1" applyBorder="1" applyAlignment="1">
      <alignment horizontal="left" vertical="center"/>
    </xf>
    <xf numFmtId="165" fontId="68" fillId="0" borderId="1" xfId="0" applyNumberFormat="1" applyFont="1" applyBorder="1" applyAlignment="1">
      <alignment vertical="center"/>
    </xf>
    <xf numFmtId="164" fontId="68" fillId="0" borderId="1" xfId="1" applyFont="1" applyFill="1" applyBorder="1" applyAlignment="1">
      <alignment horizontal="left" vertical="center"/>
    </xf>
    <xf numFmtId="164" fontId="65" fillId="0" borderId="1" xfId="1" applyFont="1" applyBorder="1" applyAlignment="1">
      <alignment vertical="center"/>
    </xf>
    <xf numFmtId="0" fontId="68" fillId="0" borderId="1" xfId="1" applyNumberFormat="1" applyFont="1" applyBorder="1" applyAlignment="1">
      <alignment horizontal="left" vertical="center" wrapText="1"/>
    </xf>
    <xf numFmtId="0" fontId="66" fillId="2" borderId="1" xfId="0" applyFont="1" applyFill="1" applyBorder="1" applyAlignment="1">
      <alignment horizontal="center" vertical="center" wrapText="1"/>
    </xf>
    <xf numFmtId="169" fontId="66" fillId="2" borderId="1" xfId="1" applyNumberFormat="1" applyFont="1" applyFill="1" applyBorder="1" applyAlignment="1">
      <alignment horizontal="center" vertical="center" wrapText="1"/>
    </xf>
    <xf numFmtId="164" fontId="66" fillId="2" borderId="1" xfId="1" applyFont="1" applyFill="1" applyBorder="1" applyAlignment="1">
      <alignment horizontal="center" vertical="center" wrapText="1"/>
    </xf>
    <xf numFmtId="3" fontId="66" fillId="2" borderId="1" xfId="0" applyNumberFormat="1" applyFont="1" applyFill="1" applyBorder="1" applyAlignment="1">
      <alignment horizontal="center" vertical="center" wrapText="1"/>
    </xf>
    <xf numFmtId="168" fontId="63" fillId="0" borderId="1" xfId="3" applyNumberFormat="1" applyFont="1" applyFill="1" applyBorder="1"/>
    <xf numFmtId="168" fontId="63" fillId="0" borderId="1" xfId="3" applyNumberFormat="1" applyFont="1" applyBorder="1"/>
    <xf numFmtId="1" fontId="63" fillId="3" borderId="15" xfId="0" applyNumberFormat="1" applyFont="1" applyFill="1" applyBorder="1" applyAlignment="1">
      <alignment horizontal="center"/>
    </xf>
    <xf numFmtId="0" fontId="68" fillId="0" borderId="1" xfId="0" applyFont="1" applyBorder="1" applyAlignment="1">
      <alignment horizontal="center" vertical="center" wrapText="1"/>
    </xf>
    <xf numFmtId="0" fontId="63" fillId="3" borderId="0" xfId="0" applyFont="1" applyFill="1" applyAlignment="1">
      <alignment vertical="center"/>
    </xf>
    <xf numFmtId="0" fontId="63" fillId="3" borderId="1" xfId="0" applyFont="1" applyFill="1" applyBorder="1" applyAlignment="1">
      <alignment vertical="center" wrapText="1"/>
    </xf>
    <xf numFmtId="0" fontId="66" fillId="4" borderId="1" xfId="0" applyFont="1" applyFill="1" applyBorder="1" applyAlignment="1">
      <alignment horizontal="center" vertical="center" wrapText="1"/>
    </xf>
    <xf numFmtId="164" fontId="68" fillId="0" borderId="19" xfId="1" applyFont="1" applyBorder="1" applyAlignment="1">
      <alignment vertical="center"/>
    </xf>
    <xf numFmtId="0" fontId="68" fillId="0" borderId="21" xfId="0" applyFont="1" applyBorder="1" applyAlignment="1">
      <alignment horizontal="center" vertical="center"/>
    </xf>
    <xf numFmtId="0" fontId="70" fillId="4" borderId="1" xfId="0" applyFont="1" applyFill="1" applyBorder="1" applyAlignment="1">
      <alignment horizontal="center" vertical="center" wrapText="1"/>
    </xf>
    <xf numFmtId="164" fontId="68" fillId="0" borderId="18" xfId="1" applyFont="1" applyBorder="1" applyAlignment="1">
      <alignment vertical="center"/>
    </xf>
    <xf numFmtId="0" fontId="68" fillId="0" borderId="19" xfId="0" applyFont="1" applyBorder="1" applyAlignment="1">
      <alignment vertical="center"/>
    </xf>
    <xf numFmtId="2" fontId="68" fillId="0" borderId="19" xfId="0" applyNumberFormat="1" applyFont="1" applyBorder="1" applyAlignment="1">
      <alignment vertical="center"/>
    </xf>
    <xf numFmtId="188" fontId="68" fillId="0" borderId="25" xfId="1" applyNumberFormat="1" applyFont="1" applyBorder="1" applyAlignment="1">
      <alignment vertical="center"/>
    </xf>
    <xf numFmtId="0" fontId="68" fillId="0" borderId="19" xfId="0" applyFont="1" applyBorder="1" applyAlignment="1">
      <alignment horizontal="left" vertical="center"/>
    </xf>
    <xf numFmtId="0" fontId="68" fillId="0" borderId="26" xfId="0" applyFont="1" applyBorder="1" applyAlignment="1">
      <alignment horizontal="center" vertical="center"/>
    </xf>
    <xf numFmtId="0" fontId="68" fillId="0" borderId="16" xfId="0" applyFont="1" applyBorder="1" applyAlignment="1">
      <alignment vertical="center"/>
    </xf>
    <xf numFmtId="0" fontId="66" fillId="0" borderId="19" xfId="0" applyFont="1" applyBorder="1" applyAlignment="1">
      <alignment vertical="center"/>
    </xf>
    <xf numFmtId="0" fontId="66" fillId="0" borderId="21" xfId="0" applyFont="1" applyBorder="1" applyAlignment="1">
      <alignment horizontal="center" vertical="center"/>
    </xf>
    <xf numFmtId="171" fontId="66" fillId="4" borderId="1" xfId="0" applyNumberFormat="1" applyFont="1" applyFill="1" applyBorder="1" applyAlignment="1">
      <alignment horizontal="center" vertical="center" wrapText="1"/>
    </xf>
    <xf numFmtId="0" fontId="66" fillId="4" borderId="1" xfId="6" applyFont="1" applyFill="1" applyBorder="1" applyAlignment="1">
      <alignment horizontal="center" vertical="center" wrapText="1"/>
    </xf>
    <xf numFmtId="169" fontId="66" fillId="4" borderId="1" xfId="5" applyNumberFormat="1" applyFont="1" applyFill="1" applyBorder="1" applyAlignment="1">
      <alignment horizontal="center" vertical="center" wrapText="1"/>
    </xf>
    <xf numFmtId="170" fontId="66" fillId="4" borderId="1" xfId="5" applyNumberFormat="1"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3" xfId="0" applyFont="1" applyFill="1" applyBorder="1" applyAlignment="1">
      <alignment horizontal="center" vertical="center" wrapText="1"/>
    </xf>
    <xf numFmtId="169" fontId="66" fillId="2" borderId="23" xfId="5" applyNumberFormat="1" applyFont="1" applyFill="1" applyBorder="1" applyAlignment="1">
      <alignment horizontal="center" vertical="center" wrapText="1"/>
    </xf>
    <xf numFmtId="0" fontId="66" fillId="0" borderId="22" xfId="0" applyFont="1" applyBorder="1" applyAlignment="1">
      <alignment horizontal="center" vertical="center" wrapText="1"/>
    </xf>
    <xf numFmtId="0" fontId="66" fillId="0" borderId="23" xfId="0" applyFont="1" applyBorder="1" applyAlignment="1">
      <alignment horizontal="left" vertical="center" wrapText="1"/>
    </xf>
    <xf numFmtId="0" fontId="65" fillId="0" borderId="21" xfId="0" applyFont="1" applyBorder="1" applyAlignment="1">
      <alignment horizontal="center" vertical="center"/>
    </xf>
    <xf numFmtId="0" fontId="65" fillId="0" borderId="19" xfId="0" applyFont="1" applyBorder="1" applyAlignment="1">
      <alignment vertical="center"/>
    </xf>
    <xf numFmtId="0" fontId="65" fillId="0" borderId="26" xfId="0" applyFont="1" applyBorder="1" applyAlignment="1">
      <alignment horizontal="center" vertical="center"/>
    </xf>
    <xf numFmtId="0" fontId="65" fillId="0" borderId="16" xfId="0" applyFont="1" applyBorder="1" applyAlignment="1">
      <alignment vertical="center"/>
    </xf>
    <xf numFmtId="0" fontId="66" fillId="0" borderId="22" xfId="0" applyFont="1" applyBorder="1" applyAlignment="1">
      <alignment horizontal="center" vertical="center"/>
    </xf>
    <xf numFmtId="0" fontId="66" fillId="0" borderId="23" xfId="0" applyFont="1" applyBorder="1" applyAlignment="1">
      <alignment vertical="center"/>
    </xf>
    <xf numFmtId="0" fontId="63" fillId="3" borderId="21" xfId="0" applyFont="1" applyFill="1" applyBorder="1" applyAlignment="1">
      <alignment horizontal="center" wrapText="1"/>
    </xf>
    <xf numFmtId="0" fontId="63" fillId="3" borderId="19" xfId="0" applyFont="1" applyFill="1" applyBorder="1" applyAlignment="1">
      <alignment wrapText="1"/>
    </xf>
    <xf numFmtId="0" fontId="63" fillId="3" borderId="27" xfId="0" applyFont="1" applyFill="1" applyBorder="1" applyAlignment="1">
      <alignment horizontal="center" wrapText="1"/>
    </xf>
    <xf numFmtId="0" fontId="63" fillId="3" borderId="20" xfId="0" applyFont="1" applyFill="1" applyBorder="1" applyAlignment="1">
      <alignment wrapText="1"/>
    </xf>
    <xf numFmtId="0" fontId="65" fillId="0" borderId="19" xfId="0" applyFont="1" applyBorder="1" applyAlignment="1">
      <alignment horizontal="left" vertical="center"/>
    </xf>
    <xf numFmtId="0" fontId="71" fillId="0" borderId="0" xfId="0" applyFont="1"/>
    <xf numFmtId="169" fontId="66" fillId="4" borderId="1" xfId="1" applyNumberFormat="1" applyFont="1" applyFill="1" applyBorder="1" applyAlignment="1">
      <alignment horizontal="center" vertical="center" wrapText="1"/>
    </xf>
    <xf numFmtId="164" fontId="66" fillId="4" borderId="1" xfId="1" applyFont="1" applyFill="1" applyBorder="1" applyAlignment="1">
      <alignment horizontal="center" vertical="center" wrapText="1"/>
    </xf>
    <xf numFmtId="3" fontId="66" fillId="4" borderId="1" xfId="0" applyNumberFormat="1" applyFont="1" applyFill="1" applyBorder="1" applyAlignment="1">
      <alignment horizontal="center" vertical="center" wrapText="1"/>
    </xf>
    <xf numFmtId="0" fontId="66" fillId="4" borderId="1" xfId="1" applyNumberFormat="1" applyFont="1" applyFill="1" applyBorder="1" applyAlignment="1">
      <alignment horizontal="center" vertical="center" wrapText="1"/>
    </xf>
    <xf numFmtId="169" fontId="66" fillId="2" borderId="23" xfId="1" applyNumberFormat="1" applyFont="1" applyFill="1" applyBorder="1" applyAlignment="1">
      <alignment horizontal="center" vertical="center" wrapText="1"/>
    </xf>
    <xf numFmtId="164" fontId="66" fillId="2" borderId="23" xfId="1" applyFont="1" applyFill="1" applyBorder="1" applyAlignment="1">
      <alignment horizontal="center" vertical="center" wrapText="1"/>
    </xf>
    <xf numFmtId="3" fontId="66" fillId="2" borderId="23" xfId="0" applyNumberFormat="1" applyFont="1" applyFill="1" applyBorder="1" applyAlignment="1">
      <alignment horizontal="center" vertical="center" wrapText="1"/>
    </xf>
    <xf numFmtId="188" fontId="66" fillId="2" borderId="24" xfId="1" applyNumberFormat="1" applyFont="1" applyFill="1" applyBorder="1" applyAlignment="1">
      <alignment horizontal="center" vertical="center" wrapText="1"/>
    </xf>
    <xf numFmtId="0" fontId="37" fillId="0" borderId="0" xfId="0" applyFont="1"/>
    <xf numFmtId="0" fontId="68" fillId="0" borderId="0" xfId="0" applyFont="1" applyAlignment="1">
      <alignment vertical="center" wrapText="1"/>
    </xf>
    <xf numFmtId="164" fontId="69" fillId="4" borderId="20" xfId="1" applyFont="1" applyFill="1" applyBorder="1" applyAlignment="1">
      <alignment vertical="center"/>
    </xf>
    <xf numFmtId="169" fontId="68" fillId="0" borderId="19" xfId="1" applyNumberFormat="1" applyFont="1" applyBorder="1" applyAlignment="1">
      <alignment vertical="center"/>
    </xf>
    <xf numFmtId="164" fontId="68" fillId="0" borderId="30" xfId="1" applyFont="1" applyBorder="1" applyAlignment="1">
      <alignment vertical="center"/>
    </xf>
    <xf numFmtId="169" fontId="69" fillId="2" borderId="20" xfId="1" applyNumberFormat="1" applyFont="1" applyFill="1" applyBorder="1" applyAlignment="1">
      <alignment vertical="center"/>
    </xf>
    <xf numFmtId="164" fontId="69" fillId="2" borderId="20" xfId="1" applyFont="1" applyFill="1" applyBorder="1" applyAlignment="1">
      <alignment vertical="center"/>
    </xf>
    <xf numFmtId="164" fontId="69" fillId="2" borderId="31" xfId="1" applyFont="1" applyFill="1" applyBorder="1" applyAlignment="1">
      <alignment vertical="center"/>
    </xf>
    <xf numFmtId="188" fontId="69" fillId="2" borderId="28" xfId="1" applyNumberFormat="1" applyFont="1" applyFill="1" applyBorder="1" applyAlignment="1">
      <alignment vertical="center"/>
    </xf>
    <xf numFmtId="164" fontId="68" fillId="0" borderId="1" xfId="1" applyFont="1" applyBorder="1" applyAlignment="1">
      <alignment horizontal="left" vertical="top" wrapText="1"/>
    </xf>
    <xf numFmtId="169" fontId="69" fillId="4" borderId="20" xfId="1" applyNumberFormat="1" applyFont="1" applyFill="1" applyBorder="1" applyAlignment="1">
      <alignment vertical="center"/>
    </xf>
    <xf numFmtId="188" fontId="69" fillId="4" borderId="28" xfId="1" applyNumberFormat="1" applyFont="1" applyFill="1" applyBorder="1" applyAlignment="1">
      <alignment vertical="center"/>
    </xf>
    <xf numFmtId="169" fontId="69" fillId="0" borderId="19" xfId="1" applyNumberFormat="1" applyFont="1" applyBorder="1" applyAlignment="1">
      <alignment vertical="center"/>
    </xf>
    <xf numFmtId="2" fontId="69" fillId="0" borderId="19" xfId="0" applyNumberFormat="1" applyFont="1" applyBorder="1" applyAlignment="1">
      <alignment vertical="center"/>
    </xf>
    <xf numFmtId="164" fontId="69" fillId="0" borderId="19" xfId="1" applyFont="1" applyBorder="1" applyAlignment="1">
      <alignment vertical="center"/>
    </xf>
    <xf numFmtId="0" fontId="69" fillId="0" borderId="23" xfId="0" applyFont="1" applyBorder="1" applyAlignment="1">
      <alignment vertical="center"/>
    </xf>
    <xf numFmtId="2" fontId="69" fillId="0" borderId="23" xfId="0" applyNumberFormat="1" applyFont="1" applyBorder="1" applyAlignment="1">
      <alignment vertical="center"/>
    </xf>
    <xf numFmtId="188" fontId="73" fillId="0" borderId="24" xfId="1" applyNumberFormat="1" applyFont="1" applyFill="1" applyBorder="1" applyAlignment="1">
      <alignment vertical="center"/>
    </xf>
    <xf numFmtId="188" fontId="69" fillId="0" borderId="24" xfId="0" applyNumberFormat="1" applyFont="1" applyBorder="1" applyAlignment="1">
      <alignment vertical="center"/>
    </xf>
    <xf numFmtId="188" fontId="73" fillId="0" borderId="24" xfId="1" applyNumberFormat="1" applyFont="1" applyBorder="1" applyAlignment="1">
      <alignment vertical="center"/>
    </xf>
    <xf numFmtId="169" fontId="68" fillId="0" borderId="16" xfId="1" applyNumberFormat="1" applyFont="1" applyBorder="1" applyAlignment="1">
      <alignment vertical="center"/>
    </xf>
    <xf numFmtId="164" fontId="68" fillId="0" borderId="16" xfId="1" applyFont="1" applyBorder="1" applyAlignment="1">
      <alignment vertical="center"/>
    </xf>
    <xf numFmtId="164" fontId="68" fillId="0" borderId="32" xfId="1" applyFont="1" applyBorder="1" applyAlignment="1">
      <alignment vertical="center"/>
    </xf>
    <xf numFmtId="188" fontId="68" fillId="0" borderId="29" xfId="1" applyNumberFormat="1" applyFont="1" applyBorder="1" applyAlignment="1">
      <alignment vertical="center"/>
    </xf>
    <xf numFmtId="3" fontId="64" fillId="0" borderId="1" xfId="0" applyNumberFormat="1" applyFont="1" applyBorder="1"/>
    <xf numFmtId="0" fontId="64" fillId="0" borderId="1" xfId="0" applyFont="1" applyBorder="1" applyAlignment="1">
      <alignment horizontal="left"/>
    </xf>
    <xf numFmtId="0" fontId="64" fillId="0" borderId="1" xfId="0" applyFont="1" applyBorder="1"/>
    <xf numFmtId="0" fontId="64" fillId="0" borderId="1" xfId="0" applyFont="1" applyBorder="1" applyAlignment="1">
      <alignment horizontal="center"/>
    </xf>
    <xf numFmtId="168" fontId="64" fillId="0" borderId="1" xfId="3" applyNumberFormat="1" applyFont="1" applyFill="1" applyBorder="1"/>
    <xf numFmtId="0" fontId="7" fillId="0" borderId="0" xfId="0" applyFont="1"/>
    <xf numFmtId="164" fontId="68" fillId="0" borderId="19" xfId="1" applyNumberFormat="1" applyFont="1" applyBorder="1" applyAlignment="1">
      <alignment vertical="center"/>
    </xf>
    <xf numFmtId="188" fontId="70" fillId="0" borderId="25" xfId="1" applyNumberFormat="1" applyFont="1" applyBorder="1" applyAlignment="1">
      <alignment vertical="center"/>
    </xf>
    <xf numFmtId="2" fontId="66" fillId="0" borderId="23" xfId="0" applyNumberFormat="1" applyFont="1" applyBorder="1" applyAlignment="1">
      <alignment vertical="center"/>
    </xf>
    <xf numFmtId="164" fontId="66" fillId="0" borderId="23" xfId="1" applyNumberFormat="1" applyFont="1" applyBorder="1" applyAlignment="1">
      <alignment vertical="center"/>
    </xf>
    <xf numFmtId="164" fontId="66" fillId="0" borderId="23" xfId="1" applyFont="1" applyBorder="1" applyAlignment="1">
      <alignment vertical="center"/>
    </xf>
    <xf numFmtId="188" fontId="66" fillId="0" borderId="24" xfId="0" applyNumberFormat="1" applyFont="1" applyBorder="1" applyAlignment="1">
      <alignment vertical="center"/>
    </xf>
    <xf numFmtId="169" fontId="13" fillId="3" borderId="19" xfId="5" applyNumberFormat="1" applyFont="1" applyFill="1" applyBorder="1" applyAlignment="1">
      <alignment wrapText="1"/>
    </xf>
    <xf numFmtId="164" fontId="13" fillId="3" borderId="25" xfId="5" applyFont="1" applyFill="1" applyBorder="1" applyAlignment="1">
      <alignment wrapText="1"/>
    </xf>
    <xf numFmtId="169" fontId="12" fillId="0" borderId="23" xfId="5" applyNumberFormat="1" applyFont="1" applyBorder="1" applyAlignment="1">
      <alignment vertical="center"/>
    </xf>
    <xf numFmtId="164" fontId="12" fillId="0" borderId="24" xfId="1" applyFont="1" applyBorder="1" applyAlignment="1">
      <alignment vertical="center"/>
    </xf>
    <xf numFmtId="0" fontId="12" fillId="0" borderId="23" xfId="0" applyFont="1" applyBorder="1" applyAlignment="1">
      <alignment vertical="center"/>
    </xf>
    <xf numFmtId="0" fontId="68" fillId="0" borderId="17" xfId="0" applyFont="1" applyBorder="1" applyAlignment="1">
      <alignment horizontal="center" vertical="center"/>
    </xf>
    <xf numFmtId="169" fontId="68" fillId="0" borderId="33" xfId="1" applyNumberFormat="1" applyFont="1" applyBorder="1" applyAlignment="1">
      <alignment vertical="center"/>
    </xf>
    <xf numFmtId="0" fontId="13" fillId="3" borderId="0" xfId="0" applyFont="1" applyFill="1" applyAlignment="1">
      <alignment horizontal="center"/>
    </xf>
    <xf numFmtId="169" fontId="12" fillId="0" borderId="23" xfId="5" applyNumberFormat="1" applyFont="1" applyFill="1" applyBorder="1" applyAlignment="1">
      <alignment vertical="center"/>
    </xf>
    <xf numFmtId="164" fontId="12" fillId="0" borderId="24" xfId="1" applyFont="1" applyFill="1" applyBorder="1" applyAlignment="1">
      <alignment vertical="center"/>
    </xf>
    <xf numFmtId="169" fontId="13" fillId="3" borderId="16" xfId="5" applyNumberFormat="1" applyFont="1" applyFill="1" applyBorder="1" applyAlignment="1">
      <alignment wrapText="1"/>
    </xf>
    <xf numFmtId="164" fontId="13" fillId="3" borderId="29" xfId="5" applyFont="1" applyFill="1" applyBorder="1" applyAlignment="1">
      <alignment wrapText="1"/>
    </xf>
    <xf numFmtId="169" fontId="12" fillId="4" borderId="20" xfId="5" applyNumberFormat="1" applyFont="1" applyFill="1" applyBorder="1" applyAlignment="1">
      <alignment vertical="center"/>
    </xf>
    <xf numFmtId="164" fontId="12" fillId="4" borderId="28" xfId="1" applyFont="1" applyFill="1" applyBorder="1" applyAlignment="1">
      <alignment vertical="center"/>
    </xf>
    <xf numFmtId="49" fontId="70" fillId="4" borderId="1" xfId="1" applyNumberFormat="1" applyFont="1" applyFill="1" applyBorder="1" applyAlignment="1">
      <alignment horizontal="center" vertical="center" wrapText="1"/>
    </xf>
    <xf numFmtId="49" fontId="66" fillId="2" borderId="23" xfId="1" applyNumberFormat="1" applyFont="1" applyFill="1" applyBorder="1" applyAlignment="1">
      <alignment horizontal="center" vertical="center" wrapText="1"/>
    </xf>
    <xf numFmtId="0" fontId="12" fillId="0" borderId="0" xfId="0" applyFont="1" applyAlignment="1">
      <alignment horizontal="center" vertical="center" wrapText="1" shrinkToFit="1"/>
    </xf>
    <xf numFmtId="0" fontId="63" fillId="0" borderId="0" xfId="0" applyFont="1" applyAlignment="1">
      <alignment horizontal="left" vertical="center" wrapText="1"/>
    </xf>
    <xf numFmtId="0" fontId="9" fillId="0" borderId="0" xfId="0" applyFont="1" applyAlignment="1">
      <alignment horizontal="center"/>
    </xf>
    <xf numFmtId="0" fontId="12" fillId="0" borderId="0" xfId="0" applyFont="1" applyAlignment="1">
      <alignment horizontal="center"/>
    </xf>
    <xf numFmtId="0" fontId="66" fillId="4" borderId="27" xfId="0" applyFont="1" applyFill="1" applyBorder="1" applyAlignment="1">
      <alignment horizontal="center" vertical="center"/>
    </xf>
    <xf numFmtId="0" fontId="66" fillId="4" borderId="20" xfId="0" applyFont="1" applyFill="1" applyBorder="1" applyAlignment="1">
      <alignment horizontal="center" vertical="center"/>
    </xf>
    <xf numFmtId="0" fontId="72" fillId="0" borderId="0" xfId="0" applyFont="1" applyAlignment="1">
      <alignment horizontal="center"/>
    </xf>
    <xf numFmtId="0" fontId="71" fillId="0" borderId="0" xfId="0" applyFont="1" applyAlignment="1">
      <alignment horizontal="center" vertical="center" wrapText="1"/>
    </xf>
    <xf numFmtId="0" fontId="66" fillId="4" borderId="17" xfId="0" applyFont="1" applyFill="1" applyBorder="1" applyAlignment="1">
      <alignment horizontal="center" vertical="center"/>
    </xf>
    <xf numFmtId="0" fontId="66" fillId="4" borderId="18" xfId="0" applyFont="1" applyFill="1" applyBorder="1" applyAlignment="1">
      <alignment horizontal="center" vertical="center"/>
    </xf>
    <xf numFmtId="0" fontId="14" fillId="0" borderId="0" xfId="0" applyFont="1" applyAlignment="1">
      <alignment horizontal="center"/>
    </xf>
    <xf numFmtId="0" fontId="66" fillId="4" borderId="1" xfId="0" applyFont="1" applyFill="1" applyBorder="1" applyAlignment="1">
      <alignment horizontal="center" vertical="center"/>
    </xf>
    <xf numFmtId="0" fontId="12" fillId="0" borderId="0" xfId="0" applyFont="1" applyAlignment="1">
      <alignment horizontal="center" vertical="center"/>
    </xf>
    <xf numFmtId="171" fontId="15" fillId="3" borderId="0" xfId="0" applyNumberFormat="1" applyFont="1" applyFill="1" applyAlignment="1">
      <alignment horizontal="center" wrapText="1"/>
    </xf>
    <xf numFmtId="171" fontId="13" fillId="3" borderId="0" xfId="0" applyNumberFormat="1" applyFont="1" applyFill="1" applyAlignment="1">
      <alignment horizontal="center"/>
    </xf>
    <xf numFmtId="0" fontId="66" fillId="4" borderId="1" xfId="0" applyFont="1" applyFill="1" applyBorder="1" applyAlignment="1">
      <alignment horizontal="center" vertical="center" wrapText="1"/>
    </xf>
    <xf numFmtId="0" fontId="12" fillId="3" borderId="0" xfId="6" applyFont="1" applyFill="1" applyAlignment="1">
      <alignment horizontal="center"/>
    </xf>
    <xf numFmtId="0" fontId="12" fillId="3" borderId="0" xfId="0" applyFont="1" applyFill="1" applyAlignment="1">
      <alignment horizontal="left"/>
    </xf>
    <xf numFmtId="0" fontId="12" fillId="3" borderId="0" xfId="6" applyFont="1" applyFill="1" applyAlignment="1">
      <alignment horizontal="center" vertical="center"/>
    </xf>
    <xf numFmtId="0" fontId="15" fillId="3" borderId="0" xfId="0" applyFont="1" applyFill="1" applyAlignment="1">
      <alignment horizontal="center"/>
    </xf>
  </cellXfs>
  <cellStyles count="221">
    <cellStyle name="??" xfId="8"/>
    <cellStyle name="?? [0.00]_PRODUCT DETAIL Q1" xfId="9"/>
    <cellStyle name="?? [0]" xfId="10"/>
    <cellStyle name="???? [0.00]_PRODUCT DETAIL Q1" xfId="11"/>
    <cellStyle name="????_PRODUCT DETAIL Q1" xfId="12"/>
    <cellStyle name="???[0]_Book1" xfId="13"/>
    <cellStyle name="???_95" xfId="14"/>
    <cellStyle name="??_(????)??????" xfId="15"/>
    <cellStyle name="_Book1" xfId="16"/>
    <cellStyle name="1" xfId="17"/>
    <cellStyle name="2" xfId="18"/>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cellStyle name="4" xfId="2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cellStyle name="ÅëÈ­ [0]_S" xfId="22"/>
    <cellStyle name="AeE­_INQUIRY ¿μ¾÷AßAø " xfId="23"/>
    <cellStyle name="ÅëÈ­_S" xfId="24"/>
    <cellStyle name="AÞ¸¶ [0]_INQUIRY ¿?¾÷AßAø " xfId="25"/>
    <cellStyle name="ÄÞ¸¶ [0]_S" xfId="26"/>
    <cellStyle name="AÞ¸¶_INQUIRY ¿?¾÷AßAø " xfId="27"/>
    <cellStyle name="ÄÞ¸¶_S" xfId="28"/>
    <cellStyle name="Bad" xfId="169" builtinId="27" customBuiltin="1"/>
    <cellStyle name="C?AØ_¿?¾÷CoE² " xfId="29"/>
    <cellStyle name="C￥AØ_¿μ¾÷CoE² " xfId="30"/>
    <cellStyle name="Ç¥ÁØ_S" xfId="31"/>
    <cellStyle name="C￥AØ_Sheet1_¿μ¾÷CoE² " xfId="32"/>
    <cellStyle name="Calc Currency (0)" xfId="33"/>
    <cellStyle name="Calc Currency (0) 2" xfId="34"/>
    <cellStyle name="Calc Currency (0) 3" xfId="35"/>
    <cellStyle name="Calc Currency (0) 4" xfId="212"/>
    <cellStyle name="Calculation" xfId="173" builtinId="22" customBuiltin="1"/>
    <cellStyle name="Check Cell" xfId="175" builtinId="23" customBuiltin="1"/>
    <cellStyle name="Comma" xfId="1" builtinId="3"/>
    <cellStyle name="Comma 2" xfId="37"/>
    <cellStyle name="Comma 2 2" xfId="38"/>
    <cellStyle name="Comma 2 2 2" xfId="39"/>
    <cellStyle name="Comma 2 2 3" xfId="4"/>
    <cellStyle name="Comma 2 2 3 2" xfId="40"/>
    <cellStyle name="Comma 2 2 3 3" xfId="209"/>
    <cellStyle name="Comma 2 2 4" xfId="41"/>
    <cellStyle name="Comma 2 3" xfId="42"/>
    <cellStyle name="Comma 2 4" xfId="43"/>
    <cellStyle name="Comma 2 5" xfId="44"/>
    <cellStyle name="Comma 3" xfId="45"/>
    <cellStyle name="Comma 3 2" xfId="46"/>
    <cellStyle name="Comma 3 3" xfId="47"/>
    <cellStyle name="Comma 3 4" xfId="48"/>
    <cellStyle name="Comma 4" xfId="5"/>
    <cellStyle name="Comma 4 2" xfId="49"/>
    <cellStyle name="Comma 4 2 2" xfId="214"/>
    <cellStyle name="Comma 4 3" xfId="210"/>
    <cellStyle name="Comma 5" xfId="36"/>
    <cellStyle name="Comma 5 2" xfId="213"/>
    <cellStyle name="Comma 6" xfId="204"/>
    <cellStyle name="Comma 7" xfId="208"/>
    <cellStyle name="Comma0" xfId="50"/>
    <cellStyle name="Currency0" xfId="51"/>
    <cellStyle name="Date" xfId="52"/>
    <cellStyle name="Explanatory Text" xfId="177" builtinId="53" customBuiltin="1"/>
    <cellStyle name="Fixed" xfId="53"/>
    <cellStyle name="Good" xfId="168" builtinId="26" customBuiltin="1"/>
    <cellStyle name="Header1" xfId="54"/>
    <cellStyle name="Header2" xfId="55"/>
    <cellStyle name="Heading 1" xfId="164" builtinId="16" customBuiltin="1"/>
    <cellStyle name="Heading 1 2" xfId="56"/>
    <cellStyle name="Heading 1 3" xfId="57"/>
    <cellStyle name="Heading 1 4" xfId="58"/>
    <cellStyle name="Heading 1 5" xfId="59"/>
    <cellStyle name="Heading 1 6" xfId="60"/>
    <cellStyle name="Heading 1 7" xfId="61"/>
    <cellStyle name="Heading 1 8" xfId="62"/>
    <cellStyle name="Heading 1 9" xfId="63"/>
    <cellStyle name="Heading 2" xfId="165" builtinId="17" customBuiltin="1"/>
    <cellStyle name="Heading 2 2" xfId="64"/>
    <cellStyle name="Heading 2 3" xfId="65"/>
    <cellStyle name="Heading 2 4" xfId="66"/>
    <cellStyle name="Heading 2 5" xfId="67"/>
    <cellStyle name="Heading 2 6" xfId="68"/>
    <cellStyle name="Heading 2 7" xfId="69"/>
    <cellStyle name="Heading 2 8" xfId="70"/>
    <cellStyle name="Heading 2 9" xfId="71"/>
    <cellStyle name="Heading 3" xfId="166" builtinId="18" customBuiltin="1"/>
    <cellStyle name="Heading 4" xfId="167" builtinId="19" customBuiltin="1"/>
    <cellStyle name="Input" xfId="171" builtinId="20" customBuiltin="1"/>
    <cellStyle name="Ledger 17 x 11 in" xfId="72"/>
    <cellStyle name="Linked Cell" xfId="174" builtinId="24" customBuiltin="1"/>
    <cellStyle name="moi" xfId="73"/>
    <cellStyle name="moi 2" xfId="74"/>
    <cellStyle name="moi 3" xfId="75"/>
    <cellStyle name="moi 4" xfId="215"/>
    <cellStyle name="n" xfId="76"/>
    <cellStyle name="Neutral" xfId="170" builtinId="28" customBuiltin="1"/>
    <cellStyle name="Normal" xfId="0" builtinId="0"/>
    <cellStyle name="Normal - Style1" xfId="77"/>
    <cellStyle name="Normal 10" xfId="6"/>
    <cellStyle name="Normal 11" xfId="78"/>
    <cellStyle name="Normal 12" xfId="79"/>
    <cellStyle name="Normal 13" xfId="80"/>
    <cellStyle name="Normal 14" xfId="81"/>
    <cellStyle name="Normal 15" xfId="82"/>
    <cellStyle name="Normal 16" xfId="83"/>
    <cellStyle name="Normal 17" xfId="84"/>
    <cellStyle name="Normal 18" xfId="85"/>
    <cellStyle name="Normal 19" xfId="86"/>
    <cellStyle name="Normal 2" xfId="87"/>
    <cellStyle name="Normal 2 2" xfId="88"/>
    <cellStyle name="Normal 2 2 2" xfId="89"/>
    <cellStyle name="Normal 2 2 3" xfId="90"/>
    <cellStyle name="Normal 2 2 4" xfId="91"/>
    <cellStyle name="Normal 2 3" xfId="92"/>
    <cellStyle name="Normal 2 4" xfId="93"/>
    <cellStyle name="Normal 2 5" xfId="94"/>
    <cellStyle name="Normal 2 6" xfId="95"/>
    <cellStyle name="Normal 2 7" xfId="96"/>
    <cellStyle name="Normal 20" xfId="97"/>
    <cellStyle name="Normal 21" xfId="98"/>
    <cellStyle name="Normal 22" xfId="99"/>
    <cellStyle name="Normal 23" xfId="100"/>
    <cellStyle name="Normal 24" xfId="7"/>
    <cellStyle name="Normal 24 2" xfId="211"/>
    <cellStyle name="Normal 25" xfId="126"/>
    <cellStyle name="Normal 25 2" xfId="217"/>
    <cellStyle name="Normal 26" xfId="162"/>
    <cellStyle name="Normal 26 2" xfId="220"/>
    <cellStyle name="Normal 27" xfId="161"/>
    <cellStyle name="Normal 27 2" xfId="219"/>
    <cellStyle name="Normal 28" xfId="203"/>
    <cellStyle name="Normal 29" xfId="206"/>
    <cellStyle name="Normal 3" xfId="101"/>
    <cellStyle name="Normal 3 2" xfId="102"/>
    <cellStyle name="Normal 3 3" xfId="103"/>
    <cellStyle name="Normal 3 4" xfId="104"/>
    <cellStyle name="Normal 3 5" xfId="105"/>
    <cellStyle name="Normal 3_Book1" xfId="106"/>
    <cellStyle name="Normal 30" xfId="205"/>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7" xfId="118"/>
    <cellStyle name="Normal 8" xfId="119"/>
    <cellStyle name="Normal 9" xfId="120"/>
    <cellStyle name="Normal1" xfId="121"/>
    <cellStyle name="Normal1 2" xfId="122"/>
    <cellStyle name="Normal1 3" xfId="123"/>
    <cellStyle name="Note 2" xfId="207"/>
    <cellStyle name="Output" xfId="172" builtinId="21" customBuiltin="1"/>
    <cellStyle name="Percent" xfId="2" builtinId="5"/>
    <cellStyle name="Percent 2" xfId="125"/>
    <cellStyle name="Percent 2 2" xfId="3"/>
    <cellStyle name="Percent 3" xfId="127"/>
    <cellStyle name="Percent 4" xfId="128"/>
    <cellStyle name="Percent 5" xfId="129"/>
    <cellStyle name="Percent 6" xfId="130"/>
    <cellStyle name="Percent 6 2" xfId="218"/>
    <cellStyle name="Percent 7" xfId="124"/>
    <cellStyle name="Percent 7 2" xfId="216"/>
    <cellStyle name="Style 1" xfId="131"/>
    <cellStyle name="Title" xfId="163" builtinId="15" customBuiltin="1"/>
    <cellStyle name="Total" xfId="178" builtinId="25" customBuiltin="1"/>
    <cellStyle name="Total 2" xfId="132"/>
    <cellStyle name="Total 3" xfId="133"/>
    <cellStyle name="Total 4" xfId="134"/>
    <cellStyle name="Total 5" xfId="135"/>
    <cellStyle name="Total 6" xfId="136"/>
    <cellStyle name="Total 7" xfId="137"/>
    <cellStyle name="Total 8" xfId="138"/>
    <cellStyle name="Total 9" xfId="139"/>
    <cellStyle name="Warning Text" xfId="176" builtinId="11" customBuiltin="1"/>
    <cellStyle name="xuan" xfId="140"/>
    <cellStyle name=" [0.00]_ Att. 1- Cover" xfId="141"/>
    <cellStyle name="_ Att. 1- Cover" xfId="142"/>
    <cellStyle name="?_ Att. 1- Cover" xfId="143"/>
    <cellStyle name="똿뗦먛귟 [0.00]_PRODUCT DETAIL Q1" xfId="144"/>
    <cellStyle name="똿뗦먛귟_PRODUCT DETAIL Q1" xfId="145"/>
    <cellStyle name="믅됞 [0.00]_PRODUCT DETAIL Q1" xfId="146"/>
    <cellStyle name="믅됞_PRODUCT DETAIL Q1" xfId="147"/>
    <cellStyle name="백분율_95" xfId="148"/>
    <cellStyle name="뷭?_BOOKSHIP" xfId="149"/>
    <cellStyle name="콤마 [0]_1202" xfId="150"/>
    <cellStyle name="콤마_1202" xfId="151"/>
    <cellStyle name="통화 [0]_1202" xfId="152"/>
    <cellStyle name="통화_1202" xfId="153"/>
    <cellStyle name="표준_(정보부문)월별인원계획" xfId="154"/>
    <cellStyle name="一般_00Q3902REV.1" xfId="155"/>
    <cellStyle name="千分位[0]_00Q3902REV.1" xfId="156"/>
    <cellStyle name="千分位_00Q3902REV.1" xfId="157"/>
    <cellStyle name="貨幣 [0]_00Q3902REV.1" xfId="158"/>
    <cellStyle name="貨幣[0]_BRE" xfId="159"/>
    <cellStyle name="貨幣_00Q3902REV.1" xfId="160"/>
  </cellStyles>
  <dxfs count="195">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hac/FDI%2012.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aoLinh/Downloads/FDI%2012.2023%2020.1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12"/>
      <sheetName val="Thang 12 2023"/>
      <sheetName val="Luy ke T12 2023"/>
    </sheetNames>
    <sheetDataSet>
      <sheetData sheetId="0"/>
      <sheetData sheetId="1">
        <row r="27">
          <cell r="C27">
            <v>3188</v>
          </cell>
          <cell r="D27">
            <v>20185.622680219993</v>
          </cell>
          <cell r="E27">
            <v>1262</v>
          </cell>
          <cell r="F27">
            <v>7880.769548430847</v>
          </cell>
          <cell r="G27">
            <v>3451</v>
          </cell>
          <cell r="H27">
            <v>8541.234716177978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12"/>
      <sheetName val="Thang 12 2023"/>
      <sheetName val="Luy ke T12 2023"/>
    </sheetNames>
    <sheetDataSet>
      <sheetData sheetId="0">
        <row r="10">
          <cell r="D10">
            <v>27718.130307010859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showGridLines="0" tabSelected="1" zoomScaleNormal="100" workbookViewId="0">
      <selection activeCell="J24" sqref="J24"/>
    </sheetView>
  </sheetViews>
  <sheetFormatPr defaultColWidth="9.109375" defaultRowHeight="13.8"/>
  <cols>
    <col min="1" max="1" width="6.109375" style="2" customWidth="1"/>
    <col min="2" max="2" width="32.33203125" style="2" customWidth="1"/>
    <col min="3" max="3" width="16.44140625" style="2" customWidth="1"/>
    <col min="4" max="4" width="16.33203125" style="3" customWidth="1"/>
    <col min="5" max="5" width="16.33203125" style="4" customWidth="1"/>
    <col min="6" max="6" width="16.33203125" style="5" customWidth="1"/>
    <col min="7" max="16384" width="9.109375" style="2"/>
  </cols>
  <sheetData>
    <row r="1" spans="1:6" ht="15.6">
      <c r="A1" s="202" t="s">
        <v>98</v>
      </c>
      <c r="B1" s="202"/>
      <c r="C1" s="202"/>
      <c r="D1" s="202"/>
      <c r="E1" s="202"/>
      <c r="F1" s="202"/>
    </row>
    <row r="2" spans="1:6">
      <c r="A2" s="40"/>
      <c r="B2" s="40"/>
      <c r="C2" s="40"/>
      <c r="D2" s="40"/>
      <c r="E2" s="40"/>
      <c r="F2" s="40"/>
    </row>
    <row r="3" spans="1:6" ht="15.6">
      <c r="A3" s="1" t="s">
        <v>99</v>
      </c>
      <c r="B3" s="147"/>
      <c r="F3" s="51" t="s">
        <v>300</v>
      </c>
    </row>
    <row r="5" spans="1:6" ht="15.6">
      <c r="A5" s="199" t="s">
        <v>299</v>
      </c>
      <c r="B5" s="199"/>
      <c r="C5" s="199"/>
      <c r="D5" s="199"/>
      <c r="E5" s="199"/>
      <c r="F5" s="199"/>
    </row>
    <row r="6" spans="1:6">
      <c r="A6" s="40"/>
      <c r="B6" s="40"/>
      <c r="C6" s="40"/>
      <c r="D6" s="40"/>
      <c r="E6" s="53"/>
      <c r="F6" s="54"/>
    </row>
    <row r="8" spans="1:6" s="6" customFormat="1" ht="45" customHeight="1">
      <c r="A8" s="43" t="s">
        <v>100</v>
      </c>
      <c r="B8" s="43" t="s">
        <v>101</v>
      </c>
      <c r="C8" s="43" t="s">
        <v>102</v>
      </c>
      <c r="D8" s="44" t="s">
        <v>301</v>
      </c>
      <c r="E8" s="44" t="s">
        <v>302</v>
      </c>
      <c r="F8" s="45" t="s">
        <v>103</v>
      </c>
    </row>
    <row r="9" spans="1:6" s="7" customFormat="1">
      <c r="A9" s="172">
        <v>1</v>
      </c>
      <c r="B9" s="173" t="s">
        <v>104</v>
      </c>
      <c r="C9" s="48" t="s">
        <v>114</v>
      </c>
      <c r="D9" s="41">
        <v>22400</v>
      </c>
      <c r="E9" s="41">
        <v>23183</v>
      </c>
      <c r="F9" s="98">
        <f>E9/D9</f>
        <v>1.0349553571428571</v>
      </c>
    </row>
    <row r="10" spans="1:6" s="7" customFormat="1">
      <c r="A10" s="172">
        <v>2</v>
      </c>
      <c r="B10" s="173" t="s">
        <v>105</v>
      </c>
      <c r="C10" s="48" t="s">
        <v>114</v>
      </c>
      <c r="D10" s="42">
        <v>27718.130307010859</v>
      </c>
      <c r="E10" s="42">
        <f>E11+E12+E13</f>
        <v>36607.626944828815</v>
      </c>
      <c r="F10" s="99">
        <f>E10/D10</f>
        <v>1.3207105435812712</v>
      </c>
    </row>
    <row r="11" spans="1:6" s="7" customFormat="1">
      <c r="A11" s="46">
        <v>2.1</v>
      </c>
      <c r="B11" s="47" t="s">
        <v>106</v>
      </c>
      <c r="C11" s="48" t="s">
        <v>114</v>
      </c>
      <c r="D11" s="42">
        <v>12446.218701749996</v>
      </c>
      <c r="E11" s="42">
        <f>'[1]Thang 12 2023'!D27</f>
        <v>20185.622680219993</v>
      </c>
      <c r="F11" s="99">
        <f>E11/D11</f>
        <v>1.6218277345055652</v>
      </c>
    </row>
    <row r="12" spans="1:6" s="7" customFormat="1">
      <c r="A12" s="46">
        <v>2.2000000000000002</v>
      </c>
      <c r="B12" s="47" t="s">
        <v>107</v>
      </c>
      <c r="C12" s="48" t="s">
        <v>114</v>
      </c>
      <c r="D12" s="42">
        <v>10117.813094850862</v>
      </c>
      <c r="E12" s="42">
        <f>'[1]Thang 12 2023'!F27</f>
        <v>7880.769548430847</v>
      </c>
      <c r="F12" s="99">
        <f t="shared" ref="F12:F21" si="0">E12/D12</f>
        <v>0.77890048714593396</v>
      </c>
    </row>
    <row r="13" spans="1:6" s="7" customFormat="1">
      <c r="A13" s="46">
        <v>2.2999999999999998</v>
      </c>
      <c r="B13" s="47" t="s">
        <v>108</v>
      </c>
      <c r="C13" s="48" t="s">
        <v>114</v>
      </c>
      <c r="D13" s="42">
        <v>5154.09851041</v>
      </c>
      <c r="E13" s="42">
        <f>'[1]Thang 12 2023'!H27</f>
        <v>8541.234716177978</v>
      </c>
      <c r="F13" s="99">
        <f t="shared" si="0"/>
        <v>1.6571733541620912</v>
      </c>
    </row>
    <row r="14" spans="1:6" s="7" customFormat="1">
      <c r="A14" s="172">
        <v>3</v>
      </c>
      <c r="B14" s="173" t="s">
        <v>109</v>
      </c>
      <c r="C14" s="48"/>
      <c r="D14" s="41"/>
      <c r="E14" s="41"/>
      <c r="F14" s="99" t="s">
        <v>253</v>
      </c>
    </row>
    <row r="15" spans="1:6" s="7" customFormat="1">
      <c r="A15" s="46">
        <v>3.1</v>
      </c>
      <c r="B15" s="47" t="s">
        <v>106</v>
      </c>
      <c r="C15" s="48" t="s">
        <v>115</v>
      </c>
      <c r="D15" s="41">
        <v>2036</v>
      </c>
      <c r="E15" s="41">
        <f>'[1]Thang 12 2023'!C27</f>
        <v>3188</v>
      </c>
      <c r="F15" s="99">
        <f t="shared" si="0"/>
        <v>1.5658153241650294</v>
      </c>
    </row>
    <row r="16" spans="1:6" s="7" customFormat="1">
      <c r="A16" s="46">
        <v>3.2</v>
      </c>
      <c r="B16" s="47" t="s">
        <v>107</v>
      </c>
      <c r="C16" s="48" t="s">
        <v>116</v>
      </c>
      <c r="D16" s="41">
        <v>1107</v>
      </c>
      <c r="E16" s="41">
        <f>'[1]Thang 12 2023'!E27</f>
        <v>1262</v>
      </c>
      <c r="F16" s="99">
        <f t="shared" si="0"/>
        <v>1.1400180668473352</v>
      </c>
    </row>
    <row r="17" spans="1:9" s="7" customFormat="1">
      <c r="A17" s="46">
        <v>3.3</v>
      </c>
      <c r="B17" s="47" t="s">
        <v>108</v>
      </c>
      <c r="C17" s="48" t="s">
        <v>116</v>
      </c>
      <c r="D17" s="41">
        <v>3566</v>
      </c>
      <c r="E17" s="41">
        <f>'[1]Thang 12 2023'!G27</f>
        <v>3451</v>
      </c>
      <c r="F17" s="99">
        <f t="shared" si="0"/>
        <v>0.96775098149186767</v>
      </c>
    </row>
    <row r="18" spans="1:9" s="7" customFormat="1">
      <c r="A18" s="172">
        <v>4</v>
      </c>
      <c r="B18" s="173" t="s">
        <v>110</v>
      </c>
      <c r="C18" s="48"/>
      <c r="D18" s="41"/>
      <c r="E18" s="41"/>
      <c r="F18" s="99"/>
    </row>
    <row r="19" spans="1:9" s="7" customFormat="1">
      <c r="A19" s="46">
        <v>4.0999999999999996</v>
      </c>
      <c r="B19" s="47" t="s">
        <v>111</v>
      </c>
      <c r="C19" s="48" t="s">
        <v>114</v>
      </c>
      <c r="D19" s="41">
        <v>275872.81365999999</v>
      </c>
      <c r="E19" s="41">
        <v>258797.94173757362</v>
      </c>
      <c r="F19" s="98">
        <f t="shared" si="0"/>
        <v>0.93810600002263966</v>
      </c>
    </row>
    <row r="20" spans="1:9" s="7" customFormat="1">
      <c r="A20" s="46">
        <v>4.2</v>
      </c>
      <c r="B20" s="47" t="s">
        <v>112</v>
      </c>
      <c r="C20" s="48" t="s">
        <v>114</v>
      </c>
      <c r="D20" s="41">
        <v>273600.792212</v>
      </c>
      <c r="E20" s="41">
        <v>256905.822537</v>
      </c>
      <c r="F20" s="98">
        <f t="shared" si="0"/>
        <v>0.93898055067741226</v>
      </c>
    </row>
    <row r="21" spans="1:9" s="176" customFormat="1">
      <c r="A21" s="172">
        <v>5</v>
      </c>
      <c r="B21" s="173" t="s">
        <v>113</v>
      </c>
      <c r="C21" s="174" t="s">
        <v>114</v>
      </c>
      <c r="D21" s="171">
        <v>233158.49209000001</v>
      </c>
      <c r="E21" s="171">
        <v>210012.69539100002</v>
      </c>
      <c r="F21" s="175">
        <f t="shared" si="0"/>
        <v>0.9007293429824309</v>
      </c>
    </row>
    <row r="22" spans="1:9" s="7" customFormat="1">
      <c r="A22" s="8"/>
      <c r="C22" s="9"/>
      <c r="D22" s="36"/>
      <c r="E22" s="4"/>
      <c r="F22" s="10"/>
      <c r="G22" s="36"/>
    </row>
    <row r="23" spans="1:9" s="7" customFormat="1" ht="52.8" customHeight="1">
      <c r="A23" s="8"/>
      <c r="B23" s="49" t="s">
        <v>303</v>
      </c>
      <c r="C23" s="200" t="s">
        <v>304</v>
      </c>
      <c r="D23" s="200"/>
      <c r="E23" s="200"/>
      <c r="F23" s="200"/>
      <c r="I23" s="36"/>
    </row>
    <row r="24" spans="1:9" s="7" customFormat="1">
      <c r="C24" s="55"/>
      <c r="D24" s="55"/>
      <c r="E24" s="4"/>
      <c r="F24" s="11"/>
    </row>
    <row r="25" spans="1:9" s="7" customFormat="1">
      <c r="B25" s="50" t="s">
        <v>117</v>
      </c>
      <c r="D25" s="4"/>
      <c r="E25" s="4"/>
      <c r="F25" s="56"/>
    </row>
    <row r="26" spans="1:9" s="7" customFormat="1">
      <c r="B26" s="8"/>
      <c r="D26" s="12"/>
      <c r="E26" s="13"/>
      <c r="F26" s="56"/>
    </row>
    <row r="27" spans="1:9" s="7" customFormat="1">
      <c r="A27" s="201"/>
      <c r="B27" s="201"/>
      <c r="D27" s="14"/>
      <c r="E27" s="15"/>
      <c r="F27" s="16"/>
    </row>
    <row r="28" spans="1:9" s="7" customFormat="1">
      <c r="B28" s="8"/>
      <c r="D28" s="17"/>
      <c r="E28" s="14"/>
      <c r="F28" s="18"/>
    </row>
    <row r="29" spans="1:9">
      <c r="A29" s="7"/>
      <c r="B29" s="7"/>
      <c r="C29" s="7"/>
      <c r="D29" s="14"/>
      <c r="E29" s="19"/>
      <c r="F29" s="20"/>
    </row>
    <row r="30" spans="1:9">
      <c r="C30" s="21"/>
      <c r="D30" s="19"/>
      <c r="E30" s="22"/>
      <c r="F30" s="23"/>
    </row>
    <row r="31" spans="1:9">
      <c r="D31" s="24"/>
      <c r="E31" s="22"/>
      <c r="F31" s="25"/>
    </row>
    <row r="36" spans="6:6">
      <c r="F36" s="35"/>
    </row>
  </sheetData>
  <mergeCells count="4">
    <mergeCell ref="A5:F5"/>
    <mergeCell ref="C23:F23"/>
    <mergeCell ref="A27:B27"/>
    <mergeCell ref="A1:F1"/>
  </mergeCells>
  <pageMargins left="1.45" right="0.7" top="1" bottom="0.75" header="0.3" footer="0.3"/>
  <pageSetup paperSize="9" orientation="landscape" r:id="rId1"/>
  <ignoredErrors>
    <ignoredError sqref="D8:E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showZeros="0" zoomScaleNormal="100" zoomScaleSheetLayoutView="100" workbookViewId="0">
      <selection activeCell="L213" sqref="L213"/>
    </sheetView>
  </sheetViews>
  <sheetFormatPr defaultColWidth="8.77734375" defaultRowHeight="13.8"/>
  <cols>
    <col min="1" max="1" width="4.77734375" style="70" customWidth="1"/>
    <col min="2" max="2" width="35.77734375" style="57" customWidth="1"/>
    <col min="3" max="3" width="10.77734375" style="59" customWidth="1"/>
    <col min="4" max="4" width="10.77734375" style="60" customWidth="1"/>
    <col min="5" max="5" width="10.77734375" style="59" customWidth="1"/>
    <col min="6" max="6" width="10.77734375" style="60" customWidth="1"/>
    <col min="7" max="7" width="10.77734375" style="59" customWidth="1"/>
    <col min="8" max="9" width="10.77734375" style="60" customWidth="1"/>
    <col min="10" max="10" width="12" style="57" customWidth="1"/>
    <col min="11" max="11" width="10.77734375" style="57" customWidth="1"/>
    <col min="12" max="16384" width="8.77734375" style="57"/>
  </cols>
  <sheetData>
    <row r="1" spans="1:12" ht="15.6">
      <c r="A1" s="202" t="s">
        <v>118</v>
      </c>
      <c r="B1" s="202"/>
      <c r="C1" s="202"/>
      <c r="D1" s="202"/>
      <c r="E1" s="202"/>
      <c r="F1" s="202"/>
      <c r="G1" s="202"/>
      <c r="H1" s="202"/>
      <c r="I1" s="202"/>
    </row>
    <row r="3" spans="1:12" ht="15.6">
      <c r="A3" s="58" t="s">
        <v>119</v>
      </c>
      <c r="B3" s="138"/>
      <c r="G3" s="61"/>
      <c r="H3" s="62"/>
      <c r="I3" s="62"/>
    </row>
    <row r="5" spans="1:12" ht="15.6">
      <c r="A5" s="211" t="s">
        <v>305</v>
      </c>
      <c r="B5" s="211"/>
      <c r="C5" s="211"/>
      <c r="D5" s="211"/>
      <c r="E5" s="211"/>
      <c r="F5" s="211"/>
      <c r="G5" s="211"/>
      <c r="H5" s="211"/>
      <c r="I5" s="211"/>
    </row>
    <row r="6" spans="1:12" ht="15.6">
      <c r="A6" s="209" t="s">
        <v>306</v>
      </c>
      <c r="B6" s="209"/>
      <c r="C6" s="209"/>
      <c r="D6" s="209"/>
      <c r="E6" s="209"/>
      <c r="F6" s="209"/>
      <c r="G6" s="209"/>
      <c r="H6" s="209"/>
      <c r="I6" s="209"/>
    </row>
    <row r="8" spans="1:12" s="63" customFormat="1" ht="141.6" customHeight="1">
      <c r="A8" s="104" t="s">
        <v>100</v>
      </c>
      <c r="B8" s="104" t="s">
        <v>120</v>
      </c>
      <c r="C8" s="139" t="s">
        <v>121</v>
      </c>
      <c r="D8" s="140" t="s">
        <v>122</v>
      </c>
      <c r="E8" s="141" t="s">
        <v>123</v>
      </c>
      <c r="F8" s="140" t="s">
        <v>124</v>
      </c>
      <c r="G8" s="139" t="s">
        <v>125</v>
      </c>
      <c r="H8" s="140" t="s">
        <v>126</v>
      </c>
      <c r="I8" s="140" t="s">
        <v>127</v>
      </c>
      <c r="J8" s="197">
        <v>2022</v>
      </c>
      <c r="K8" s="104" t="s">
        <v>268</v>
      </c>
    </row>
    <row r="9" spans="1:12" s="52" customFormat="1" ht="15" customHeight="1">
      <c r="A9" s="78">
        <v>1</v>
      </c>
      <c r="B9" s="78" t="s">
        <v>256</v>
      </c>
      <c r="C9" s="150">
        <v>1075</v>
      </c>
      <c r="D9" s="105">
        <v>15850.07</v>
      </c>
      <c r="E9" s="150">
        <v>691</v>
      </c>
      <c r="F9" s="105">
        <v>6116.81</v>
      </c>
      <c r="G9" s="150">
        <v>529</v>
      </c>
      <c r="H9" s="105">
        <v>1538.1</v>
      </c>
      <c r="I9" s="105">
        <v>23504.98</v>
      </c>
      <c r="J9" s="151">
        <v>16801.53</v>
      </c>
      <c r="K9" s="111">
        <v>139.9</v>
      </c>
    </row>
    <row r="10" spans="1:12" s="52" customFormat="1" ht="15" customHeight="1">
      <c r="A10" s="78">
        <v>2</v>
      </c>
      <c r="B10" s="78" t="s">
        <v>263</v>
      </c>
      <c r="C10" s="150">
        <v>68</v>
      </c>
      <c r="D10" s="105">
        <v>982.24</v>
      </c>
      <c r="E10" s="150">
        <v>45</v>
      </c>
      <c r="F10" s="105">
        <v>528.15</v>
      </c>
      <c r="G10" s="150">
        <v>102</v>
      </c>
      <c r="H10" s="105">
        <v>3155.36</v>
      </c>
      <c r="I10" s="105">
        <v>4665.76</v>
      </c>
      <c r="J10" s="151">
        <v>4451.4399999999996</v>
      </c>
      <c r="K10" s="111">
        <v>104.8</v>
      </c>
    </row>
    <row r="11" spans="1:12" s="52" customFormat="1" ht="27.6" customHeight="1">
      <c r="A11" s="78">
        <v>3</v>
      </c>
      <c r="B11" s="78" t="s">
        <v>129</v>
      </c>
      <c r="C11" s="150">
        <v>12</v>
      </c>
      <c r="D11" s="105">
        <v>2090.94</v>
      </c>
      <c r="E11" s="150">
        <v>1</v>
      </c>
      <c r="F11" s="105">
        <v>179.8</v>
      </c>
      <c r="G11" s="150">
        <v>9</v>
      </c>
      <c r="H11" s="105">
        <v>102.68</v>
      </c>
      <c r="I11" s="105">
        <v>2373.42</v>
      </c>
      <c r="J11" s="151">
        <v>2261.5100000000002</v>
      </c>
      <c r="K11" s="111">
        <v>104.9</v>
      </c>
    </row>
    <row r="12" spans="1:12" s="52" customFormat="1" ht="15" customHeight="1">
      <c r="A12" s="78">
        <v>4</v>
      </c>
      <c r="B12" s="78" t="s">
        <v>135</v>
      </c>
      <c r="C12" s="150">
        <v>11</v>
      </c>
      <c r="D12" s="105">
        <v>7.58</v>
      </c>
      <c r="E12" s="150" t="s">
        <v>291</v>
      </c>
      <c r="F12" s="105" t="s">
        <v>291</v>
      </c>
      <c r="G12" s="150">
        <v>22</v>
      </c>
      <c r="H12" s="105">
        <v>1548.31</v>
      </c>
      <c r="I12" s="105">
        <v>1555.89</v>
      </c>
      <c r="J12" s="151">
        <v>57.7</v>
      </c>
      <c r="K12" s="111">
        <v>2696.5</v>
      </c>
    </row>
    <row r="13" spans="1:12" s="52" customFormat="1" ht="27.6">
      <c r="A13" s="78">
        <v>5</v>
      </c>
      <c r="B13" s="78" t="s">
        <v>130</v>
      </c>
      <c r="C13" s="150">
        <v>403</v>
      </c>
      <c r="D13" s="105">
        <v>179.64</v>
      </c>
      <c r="E13" s="150">
        <v>103</v>
      </c>
      <c r="F13" s="105">
        <v>332.62</v>
      </c>
      <c r="G13" s="150">
        <v>531</v>
      </c>
      <c r="H13" s="105">
        <v>772.73</v>
      </c>
      <c r="I13" s="105">
        <v>1285</v>
      </c>
      <c r="J13" s="151">
        <v>1289.31</v>
      </c>
      <c r="K13" s="111">
        <v>99.7</v>
      </c>
    </row>
    <row r="14" spans="1:12" s="52" customFormat="1" ht="27.6">
      <c r="A14" s="78">
        <v>6</v>
      </c>
      <c r="B14" s="78" t="s">
        <v>257</v>
      </c>
      <c r="C14" s="150">
        <v>942</v>
      </c>
      <c r="D14" s="105">
        <v>439.19</v>
      </c>
      <c r="E14" s="150">
        <v>205</v>
      </c>
      <c r="F14" s="105">
        <v>218.04</v>
      </c>
      <c r="G14" s="150">
        <v>1433</v>
      </c>
      <c r="H14" s="105">
        <v>604.72</v>
      </c>
      <c r="I14" s="105">
        <v>1261.95</v>
      </c>
      <c r="J14" s="151">
        <v>1010.69</v>
      </c>
      <c r="K14" s="111">
        <v>124.9</v>
      </c>
    </row>
    <row r="15" spans="1:12" s="52" customFormat="1" ht="18" customHeight="1">
      <c r="A15" s="78">
        <v>7</v>
      </c>
      <c r="B15" s="78" t="s">
        <v>134</v>
      </c>
      <c r="C15" s="150">
        <v>291</v>
      </c>
      <c r="D15" s="105">
        <v>51.29</v>
      </c>
      <c r="E15" s="150">
        <v>73</v>
      </c>
      <c r="F15" s="105">
        <v>176</v>
      </c>
      <c r="G15" s="150">
        <v>265</v>
      </c>
      <c r="H15" s="105">
        <v>189.25</v>
      </c>
      <c r="I15" s="105">
        <v>416.55</v>
      </c>
      <c r="J15" s="151">
        <v>655.23</v>
      </c>
      <c r="K15" s="111">
        <v>63.6</v>
      </c>
    </row>
    <row r="16" spans="1:12" s="52" customFormat="1">
      <c r="A16" s="78">
        <v>8</v>
      </c>
      <c r="B16" s="86" t="s">
        <v>132</v>
      </c>
      <c r="C16" s="150">
        <v>117</v>
      </c>
      <c r="D16" s="105">
        <v>220.67</v>
      </c>
      <c r="E16" s="150">
        <v>37</v>
      </c>
      <c r="F16" s="105">
        <v>92.71</v>
      </c>
      <c r="G16" s="150">
        <v>138</v>
      </c>
      <c r="H16" s="105">
        <v>150.4</v>
      </c>
      <c r="I16" s="105">
        <v>463.78</v>
      </c>
      <c r="J16" s="151">
        <v>438.91</v>
      </c>
      <c r="K16" s="111">
        <v>105.7</v>
      </c>
      <c r="L16" s="64"/>
    </row>
    <row r="17" spans="1:12" s="52" customFormat="1">
      <c r="A17" s="78">
        <v>9</v>
      </c>
      <c r="B17" s="86" t="s">
        <v>143</v>
      </c>
      <c r="C17" s="150">
        <v>4</v>
      </c>
      <c r="D17" s="105">
        <v>7.05</v>
      </c>
      <c r="E17" s="150">
        <v>6</v>
      </c>
      <c r="F17" s="105">
        <v>8.0500000000000007</v>
      </c>
      <c r="G17" s="150">
        <v>11</v>
      </c>
      <c r="H17" s="105">
        <v>347.3</v>
      </c>
      <c r="I17" s="105">
        <v>362.39</v>
      </c>
      <c r="J17" s="151">
        <v>21.16</v>
      </c>
      <c r="K17" s="111">
        <v>1712.5</v>
      </c>
      <c r="L17" s="64"/>
    </row>
    <row r="18" spans="1:12" s="52" customFormat="1">
      <c r="A18" s="78">
        <v>10</v>
      </c>
      <c r="B18" s="86" t="s">
        <v>137</v>
      </c>
      <c r="C18" s="150">
        <v>40</v>
      </c>
      <c r="D18" s="105">
        <v>74.5</v>
      </c>
      <c r="E18" s="150">
        <v>47</v>
      </c>
      <c r="F18" s="105">
        <v>192.41</v>
      </c>
      <c r="G18" s="150">
        <v>53</v>
      </c>
      <c r="H18" s="105">
        <v>22.45</v>
      </c>
      <c r="I18" s="105">
        <v>289.36</v>
      </c>
      <c r="J18" s="151">
        <v>247.48</v>
      </c>
      <c r="K18" s="111">
        <v>116.9</v>
      </c>
      <c r="L18" s="64"/>
    </row>
    <row r="19" spans="1:12" s="52" customFormat="1" ht="17.399999999999999" customHeight="1">
      <c r="A19" s="78">
        <v>11</v>
      </c>
      <c r="B19" s="78" t="s">
        <v>286</v>
      </c>
      <c r="C19" s="150">
        <v>3</v>
      </c>
      <c r="D19" s="105">
        <v>115.75</v>
      </c>
      <c r="E19" s="150" t="s">
        <v>291</v>
      </c>
      <c r="F19" s="105" t="s">
        <v>291</v>
      </c>
      <c r="G19" s="150">
        <v>3</v>
      </c>
      <c r="H19" s="105">
        <v>0.43</v>
      </c>
      <c r="I19" s="105">
        <v>116.18</v>
      </c>
      <c r="J19" s="151">
        <v>57.3</v>
      </c>
      <c r="K19" s="111">
        <v>202.8</v>
      </c>
      <c r="L19" s="64"/>
    </row>
    <row r="20" spans="1:12" s="52" customFormat="1" ht="30" customHeight="1">
      <c r="A20" s="78">
        <v>12</v>
      </c>
      <c r="B20" s="78" t="s">
        <v>136</v>
      </c>
      <c r="C20" s="150">
        <v>62</v>
      </c>
      <c r="D20" s="105">
        <v>30.76</v>
      </c>
      <c r="E20" s="150">
        <v>19</v>
      </c>
      <c r="F20" s="105">
        <v>8.94</v>
      </c>
      <c r="G20" s="150">
        <v>188</v>
      </c>
      <c r="H20" s="105">
        <v>44.33</v>
      </c>
      <c r="I20" s="105">
        <v>84.03</v>
      </c>
      <c r="J20" s="151">
        <v>11.44</v>
      </c>
      <c r="K20" s="111">
        <v>734.4</v>
      </c>
      <c r="L20" s="64"/>
    </row>
    <row r="21" spans="1:12" s="148" customFormat="1" ht="16.2" customHeight="1">
      <c r="A21" s="78">
        <v>13</v>
      </c>
      <c r="B21" s="86" t="s">
        <v>133</v>
      </c>
      <c r="C21" s="150">
        <v>19</v>
      </c>
      <c r="D21" s="105">
        <v>48.34</v>
      </c>
      <c r="E21" s="150">
        <v>10</v>
      </c>
      <c r="F21" s="105">
        <v>2.8</v>
      </c>
      <c r="G21" s="150">
        <v>18</v>
      </c>
      <c r="H21" s="105">
        <v>10.84</v>
      </c>
      <c r="I21" s="105">
        <v>61.98</v>
      </c>
      <c r="J21" s="151">
        <v>67.959999999999994</v>
      </c>
      <c r="K21" s="111">
        <v>91.2</v>
      </c>
    </row>
    <row r="22" spans="1:12" s="52" customFormat="1" ht="29.4" customHeight="1">
      <c r="A22" s="78">
        <v>14</v>
      </c>
      <c r="B22" s="78" t="s">
        <v>140</v>
      </c>
      <c r="C22" s="189">
        <v>59</v>
      </c>
      <c r="D22" s="105">
        <v>23.16</v>
      </c>
      <c r="E22" s="150">
        <v>13</v>
      </c>
      <c r="F22" s="105">
        <v>5.47</v>
      </c>
      <c r="G22" s="150">
        <v>89</v>
      </c>
      <c r="H22" s="105">
        <v>29.99</v>
      </c>
      <c r="I22" s="105">
        <v>58.61</v>
      </c>
      <c r="J22" s="151">
        <v>63.67</v>
      </c>
      <c r="K22" s="111">
        <v>92.1</v>
      </c>
    </row>
    <row r="23" spans="1:12" s="52" customFormat="1" ht="15" customHeight="1">
      <c r="A23" s="78">
        <v>15</v>
      </c>
      <c r="B23" s="78" t="s">
        <v>138</v>
      </c>
      <c r="C23" s="150">
        <v>69</v>
      </c>
      <c r="D23" s="105">
        <v>13.18</v>
      </c>
      <c r="E23" s="150">
        <v>10</v>
      </c>
      <c r="F23" s="105">
        <v>18.760000000000002</v>
      </c>
      <c r="G23" s="150">
        <v>32</v>
      </c>
      <c r="H23" s="105">
        <v>15.56</v>
      </c>
      <c r="I23" s="105">
        <v>47.51</v>
      </c>
      <c r="J23" s="151">
        <v>253.41</v>
      </c>
      <c r="K23" s="111">
        <v>18.7</v>
      </c>
    </row>
    <row r="24" spans="1:12" s="52" customFormat="1" ht="15" customHeight="1">
      <c r="A24" s="78">
        <v>16</v>
      </c>
      <c r="B24" s="86" t="s">
        <v>141</v>
      </c>
      <c r="C24" s="150">
        <v>8</v>
      </c>
      <c r="D24" s="105">
        <v>43.87</v>
      </c>
      <c r="E24" s="150">
        <v>2</v>
      </c>
      <c r="F24" s="105">
        <v>0.2</v>
      </c>
      <c r="G24" s="150">
        <v>15</v>
      </c>
      <c r="H24" s="105">
        <v>1.52</v>
      </c>
      <c r="I24" s="105">
        <v>45.58</v>
      </c>
      <c r="J24" s="151">
        <v>5.92</v>
      </c>
      <c r="K24" s="111">
        <v>770.5</v>
      </c>
    </row>
    <row r="25" spans="1:12" s="52" customFormat="1" ht="15" customHeight="1">
      <c r="A25" s="78">
        <v>17</v>
      </c>
      <c r="B25" s="86" t="s">
        <v>144</v>
      </c>
      <c r="C25" s="150">
        <v>5</v>
      </c>
      <c r="D25" s="105">
        <v>7.39</v>
      </c>
      <c r="E25" s="150" t="s">
        <v>291</v>
      </c>
      <c r="F25" s="105" t="s">
        <v>291</v>
      </c>
      <c r="G25" s="150">
        <v>10</v>
      </c>
      <c r="H25" s="105">
        <v>6.24</v>
      </c>
      <c r="I25" s="105">
        <v>13.62</v>
      </c>
      <c r="J25" s="151">
        <v>3.85</v>
      </c>
      <c r="K25" s="111">
        <v>353.9</v>
      </c>
    </row>
    <row r="26" spans="1:12" s="52" customFormat="1" ht="15" customHeight="1">
      <c r="A26" s="78">
        <v>18</v>
      </c>
      <c r="B26" s="78" t="s">
        <v>142</v>
      </c>
      <c r="C26" s="167" t="s">
        <v>291</v>
      </c>
      <c r="D26" s="168" t="s">
        <v>291</v>
      </c>
      <c r="E26" s="167" t="s">
        <v>291</v>
      </c>
      <c r="F26" s="168" t="s">
        <v>291</v>
      </c>
      <c r="G26" s="167">
        <v>3</v>
      </c>
      <c r="H26" s="168">
        <v>1.03</v>
      </c>
      <c r="I26" s="168">
        <v>1.03</v>
      </c>
      <c r="J26" s="169">
        <v>19.059999999999999</v>
      </c>
      <c r="K26" s="170">
        <v>5.4</v>
      </c>
    </row>
    <row r="27" spans="1:12" s="65" customFormat="1">
      <c r="A27" s="210" t="s">
        <v>145</v>
      </c>
      <c r="B27" s="210"/>
      <c r="C27" s="152">
        <f t="shared" ref="C27:I27" si="0">SUM(C9:C26)</f>
        <v>3188</v>
      </c>
      <c r="D27" s="153">
        <f t="shared" si="0"/>
        <v>20185.619999999995</v>
      </c>
      <c r="E27" s="152">
        <f t="shared" si="0"/>
        <v>1262</v>
      </c>
      <c r="F27" s="153">
        <f t="shared" si="0"/>
        <v>7880.76</v>
      </c>
      <c r="G27" s="152">
        <f t="shared" si="0"/>
        <v>3451</v>
      </c>
      <c r="H27" s="153">
        <f t="shared" si="0"/>
        <v>8541.2400000000016</v>
      </c>
      <c r="I27" s="153">
        <f t="shared" si="0"/>
        <v>36607.620000000003</v>
      </c>
      <c r="J27" s="154"/>
      <c r="K27" s="155">
        <f>I27/'[2]thang 12'!D10*100</f>
        <v>132.07102930294218</v>
      </c>
    </row>
    <row r="28" spans="1:12" s="69" customFormat="1" ht="13.2">
      <c r="A28" s="66"/>
      <c r="B28" s="66"/>
      <c r="C28" s="67"/>
      <c r="D28" s="68"/>
      <c r="E28" s="67"/>
      <c r="F28" s="68"/>
      <c r="G28" s="67"/>
      <c r="H28" s="68"/>
      <c r="I28" s="68"/>
    </row>
    <row r="29" spans="1:12" ht="15.6">
      <c r="A29" s="211" t="s">
        <v>309</v>
      </c>
      <c r="B29" s="211"/>
      <c r="C29" s="211"/>
      <c r="D29" s="211"/>
      <c r="E29" s="211"/>
      <c r="F29" s="211"/>
      <c r="G29" s="211"/>
      <c r="H29" s="211"/>
      <c r="I29" s="211"/>
    </row>
    <row r="30" spans="1:12" ht="15.6">
      <c r="A30" s="209" t="str">
        <f>A6</f>
        <v>As from January 1 to December 20, 2023</v>
      </c>
      <c r="B30" s="209"/>
      <c r="C30" s="209"/>
      <c r="D30" s="209"/>
      <c r="E30" s="209"/>
      <c r="F30" s="209"/>
      <c r="G30" s="209"/>
      <c r="H30" s="209"/>
      <c r="I30" s="209"/>
    </row>
    <row r="32" spans="1:12" s="63" customFormat="1" ht="167.4" customHeight="1">
      <c r="A32" s="104" t="s">
        <v>100</v>
      </c>
      <c r="B32" s="104" t="s">
        <v>146</v>
      </c>
      <c r="C32" s="142" t="s">
        <v>121</v>
      </c>
      <c r="D32" s="142" t="s">
        <v>122</v>
      </c>
      <c r="E32" s="104" t="s">
        <v>123</v>
      </c>
      <c r="F32" s="142" t="s">
        <v>124</v>
      </c>
      <c r="G32" s="142" t="s">
        <v>125</v>
      </c>
      <c r="H32" s="142" t="s">
        <v>126</v>
      </c>
      <c r="I32" s="142" t="s">
        <v>127</v>
      </c>
      <c r="J32" s="104">
        <v>2022</v>
      </c>
      <c r="K32" s="104" t="s">
        <v>268</v>
      </c>
    </row>
    <row r="33" spans="1:11" s="52" customFormat="1">
      <c r="A33" s="87">
        <v>1</v>
      </c>
      <c r="B33" s="88" t="s">
        <v>0</v>
      </c>
      <c r="C33" s="150">
        <v>410</v>
      </c>
      <c r="D33" s="105">
        <v>3769.98</v>
      </c>
      <c r="E33" s="150">
        <v>153</v>
      </c>
      <c r="F33" s="105">
        <v>832.03</v>
      </c>
      <c r="G33" s="150">
        <v>349</v>
      </c>
      <c r="H33" s="105">
        <v>2201.4899999999998</v>
      </c>
      <c r="I33" s="105">
        <v>6803.51</v>
      </c>
      <c r="J33" s="151">
        <v>6455.01</v>
      </c>
      <c r="K33" s="111">
        <v>105.4</v>
      </c>
    </row>
    <row r="34" spans="1:11" s="52" customFormat="1">
      <c r="A34" s="87">
        <v>2</v>
      </c>
      <c r="B34" s="90" t="s">
        <v>147</v>
      </c>
      <c r="C34" s="150">
        <v>302</v>
      </c>
      <c r="D34" s="105">
        <v>2856.35</v>
      </c>
      <c r="E34" s="150">
        <v>144</v>
      </c>
      <c r="F34" s="105">
        <v>767.17</v>
      </c>
      <c r="G34" s="150">
        <v>230</v>
      </c>
      <c r="H34" s="105">
        <v>2942.52</v>
      </c>
      <c r="I34" s="105">
        <v>6566.04</v>
      </c>
      <c r="J34" s="151">
        <v>4781.3900000000003</v>
      </c>
      <c r="K34" s="111">
        <v>137.30000000000001</v>
      </c>
    </row>
    <row r="35" spans="1:11" s="52" customFormat="1">
      <c r="A35" s="87">
        <v>3</v>
      </c>
      <c r="B35" s="90" t="s">
        <v>261</v>
      </c>
      <c r="C35" s="150">
        <v>315</v>
      </c>
      <c r="D35" s="105">
        <v>3413.01</v>
      </c>
      <c r="E35" s="150">
        <v>107</v>
      </c>
      <c r="F35" s="105">
        <v>1139.1199999999999</v>
      </c>
      <c r="G35" s="150">
        <v>91</v>
      </c>
      <c r="H35" s="105">
        <v>131.91</v>
      </c>
      <c r="I35" s="105">
        <v>4684.04</v>
      </c>
      <c r="J35" s="151">
        <v>2223.88</v>
      </c>
      <c r="K35" s="111">
        <v>210.6</v>
      </c>
    </row>
    <row r="36" spans="1:11" s="52" customFormat="1">
      <c r="A36" s="87">
        <v>4</v>
      </c>
      <c r="B36" s="90" t="s">
        <v>148</v>
      </c>
      <c r="C36" s="150">
        <v>707</v>
      </c>
      <c r="D36" s="105">
        <v>3544.39</v>
      </c>
      <c r="E36" s="150">
        <v>179</v>
      </c>
      <c r="F36" s="105">
        <v>766.36</v>
      </c>
      <c r="G36" s="150">
        <v>412</v>
      </c>
      <c r="H36" s="105">
        <v>160.13999999999999</v>
      </c>
      <c r="I36" s="105">
        <v>4470.8900000000003</v>
      </c>
      <c r="J36" s="151">
        <v>2518.0100000000002</v>
      </c>
      <c r="K36" s="111">
        <v>177.6</v>
      </c>
    </row>
    <row r="37" spans="1:11" s="52" customFormat="1">
      <c r="A37" s="87">
        <v>5</v>
      </c>
      <c r="B37" s="90" t="s">
        <v>307</v>
      </c>
      <c r="C37" s="150">
        <v>472</v>
      </c>
      <c r="D37" s="105">
        <v>1840.88</v>
      </c>
      <c r="E37" s="150">
        <v>327</v>
      </c>
      <c r="F37" s="105">
        <v>2159.25</v>
      </c>
      <c r="G37" s="150">
        <v>961</v>
      </c>
      <c r="H37" s="105">
        <v>400.81</v>
      </c>
      <c r="I37" s="105">
        <v>4400.9399999999996</v>
      </c>
      <c r="J37" s="151">
        <v>4879.01</v>
      </c>
      <c r="K37" s="111">
        <v>90.2</v>
      </c>
    </row>
    <row r="38" spans="1:11" s="52" customFormat="1">
      <c r="A38" s="87">
        <v>6</v>
      </c>
      <c r="B38" s="88" t="s">
        <v>262</v>
      </c>
      <c r="C38" s="150">
        <v>210</v>
      </c>
      <c r="D38" s="105">
        <v>2246.2199999999998</v>
      </c>
      <c r="E38" s="150">
        <v>103</v>
      </c>
      <c r="F38" s="105">
        <v>351.05</v>
      </c>
      <c r="G38" s="150">
        <v>235</v>
      </c>
      <c r="H38" s="105">
        <v>286.54000000000002</v>
      </c>
      <c r="I38" s="105">
        <v>2883.82</v>
      </c>
      <c r="J38" s="151">
        <v>1351.62</v>
      </c>
      <c r="K38" s="111">
        <v>213.4</v>
      </c>
    </row>
    <row r="39" spans="1:11" s="52" customFormat="1">
      <c r="A39" s="87">
        <v>7</v>
      </c>
      <c r="B39" s="90" t="s">
        <v>150</v>
      </c>
      <c r="C39" s="150">
        <v>20</v>
      </c>
      <c r="D39" s="105">
        <v>275.93</v>
      </c>
      <c r="E39" s="150">
        <v>17</v>
      </c>
      <c r="F39" s="105">
        <v>76.040000000000006</v>
      </c>
      <c r="G39" s="150">
        <v>24</v>
      </c>
      <c r="H39" s="105">
        <v>453.79</v>
      </c>
      <c r="I39" s="105">
        <v>805.76</v>
      </c>
      <c r="J39" s="151">
        <v>702.19</v>
      </c>
      <c r="K39" s="111">
        <v>114.8</v>
      </c>
    </row>
    <row r="40" spans="1:11" s="52" customFormat="1">
      <c r="A40" s="87">
        <v>8</v>
      </c>
      <c r="B40" s="88" t="s">
        <v>4</v>
      </c>
      <c r="C40" s="150">
        <v>43</v>
      </c>
      <c r="D40" s="105">
        <v>257.27999999999997</v>
      </c>
      <c r="E40" s="150">
        <v>24</v>
      </c>
      <c r="F40" s="105">
        <v>465.81</v>
      </c>
      <c r="G40" s="150">
        <v>15</v>
      </c>
      <c r="H40" s="105">
        <v>211.65</v>
      </c>
      <c r="I40" s="105">
        <v>934.74</v>
      </c>
      <c r="J40" s="151">
        <v>305.77</v>
      </c>
      <c r="K40" s="111">
        <v>305.7</v>
      </c>
    </row>
    <row r="41" spans="1:11" s="52" customFormat="1">
      <c r="A41" s="87">
        <v>9</v>
      </c>
      <c r="B41" s="88" t="s">
        <v>149</v>
      </c>
      <c r="C41" s="150">
        <v>57</v>
      </c>
      <c r="D41" s="105">
        <v>490.59</v>
      </c>
      <c r="E41" s="150">
        <v>15</v>
      </c>
      <c r="F41" s="105">
        <v>352.79</v>
      </c>
      <c r="G41" s="150">
        <v>44</v>
      </c>
      <c r="H41" s="105">
        <v>36.119999999999997</v>
      </c>
      <c r="I41" s="105">
        <v>879.5</v>
      </c>
      <c r="J41" s="151">
        <v>198.86</v>
      </c>
      <c r="K41" s="111">
        <v>442.3</v>
      </c>
    </row>
    <row r="42" spans="1:11" s="52" customFormat="1">
      <c r="A42" s="87">
        <v>10</v>
      </c>
      <c r="B42" s="91" t="s">
        <v>264</v>
      </c>
      <c r="C42" s="150">
        <v>124</v>
      </c>
      <c r="D42" s="105">
        <v>113.09</v>
      </c>
      <c r="E42" s="150">
        <v>27</v>
      </c>
      <c r="F42" s="105">
        <v>315.45999999999998</v>
      </c>
      <c r="G42" s="150">
        <v>150</v>
      </c>
      <c r="H42" s="105">
        <v>197.77</v>
      </c>
      <c r="I42" s="105">
        <v>626.32000000000005</v>
      </c>
      <c r="J42" s="151">
        <v>748.17</v>
      </c>
      <c r="K42" s="111">
        <v>83.7</v>
      </c>
    </row>
    <row r="43" spans="1:11" s="52" customFormat="1">
      <c r="A43" s="87">
        <v>11</v>
      </c>
      <c r="B43" s="91" t="s">
        <v>8</v>
      </c>
      <c r="C43" s="150">
        <v>15</v>
      </c>
      <c r="D43" s="105">
        <v>7.48</v>
      </c>
      <c r="E43" s="150">
        <v>5</v>
      </c>
      <c r="F43" s="105">
        <v>20.81</v>
      </c>
      <c r="G43" s="150">
        <v>37</v>
      </c>
      <c r="H43" s="105">
        <v>526.26</v>
      </c>
      <c r="I43" s="105">
        <v>554.54999999999995</v>
      </c>
      <c r="J43" s="151">
        <v>57.34</v>
      </c>
      <c r="K43" s="111">
        <v>967.2</v>
      </c>
    </row>
    <row r="44" spans="1:11" s="52" customFormat="1">
      <c r="A44" s="87">
        <v>12</v>
      </c>
      <c r="B44" s="91" t="s">
        <v>2</v>
      </c>
      <c r="C44" s="150">
        <v>37</v>
      </c>
      <c r="D44" s="105">
        <v>6.94</v>
      </c>
      <c r="E44" s="150">
        <v>14</v>
      </c>
      <c r="F44" s="105">
        <v>21.21</v>
      </c>
      <c r="G44" s="150">
        <v>69</v>
      </c>
      <c r="H44" s="105">
        <v>414.05</v>
      </c>
      <c r="I44" s="105">
        <v>442.19</v>
      </c>
      <c r="J44" s="151">
        <v>185.18</v>
      </c>
      <c r="K44" s="111">
        <v>238.8</v>
      </c>
    </row>
    <row r="45" spans="1:11" s="52" customFormat="1">
      <c r="A45" s="87">
        <v>13</v>
      </c>
      <c r="B45" s="89" t="s">
        <v>152</v>
      </c>
      <c r="C45" s="150">
        <v>32</v>
      </c>
      <c r="D45" s="105">
        <v>320.25</v>
      </c>
      <c r="E45" s="150">
        <v>11</v>
      </c>
      <c r="F45" s="105">
        <v>29.82</v>
      </c>
      <c r="G45" s="150">
        <v>34</v>
      </c>
      <c r="H45" s="105">
        <v>16.170000000000002</v>
      </c>
      <c r="I45" s="105">
        <v>366.25</v>
      </c>
      <c r="J45" s="151">
        <v>117.07</v>
      </c>
      <c r="K45" s="111">
        <v>312.8</v>
      </c>
    </row>
    <row r="46" spans="1:11" s="52" customFormat="1">
      <c r="A46" s="87">
        <v>14</v>
      </c>
      <c r="B46" s="89" t="s">
        <v>7</v>
      </c>
      <c r="C46" s="150">
        <v>30</v>
      </c>
      <c r="D46" s="105">
        <v>186.36</v>
      </c>
      <c r="E46" s="150">
        <v>12</v>
      </c>
      <c r="F46" s="105">
        <v>55.52</v>
      </c>
      <c r="G46" s="150">
        <v>10</v>
      </c>
      <c r="H46" s="105">
        <v>12.66</v>
      </c>
      <c r="I46" s="105">
        <v>254.54</v>
      </c>
      <c r="J46" s="151">
        <v>114.14</v>
      </c>
      <c r="K46" s="111">
        <v>223</v>
      </c>
    </row>
    <row r="47" spans="1:11" s="52" customFormat="1">
      <c r="A47" s="87">
        <v>15</v>
      </c>
      <c r="B47" s="90" t="s">
        <v>1</v>
      </c>
      <c r="C47" s="150">
        <v>25</v>
      </c>
      <c r="D47" s="105">
        <v>48.04</v>
      </c>
      <c r="E47" s="150">
        <v>24</v>
      </c>
      <c r="F47" s="105">
        <v>66.739999999999995</v>
      </c>
      <c r="G47" s="150">
        <v>10</v>
      </c>
      <c r="H47" s="105">
        <v>110.78</v>
      </c>
      <c r="I47" s="105">
        <v>225.57</v>
      </c>
      <c r="J47" s="151">
        <v>607</v>
      </c>
      <c r="K47" s="111">
        <v>37.200000000000003</v>
      </c>
    </row>
    <row r="48" spans="1:11" s="52" customFormat="1">
      <c r="A48" s="87">
        <v>16</v>
      </c>
      <c r="B48" s="90" t="s">
        <v>6</v>
      </c>
      <c r="C48" s="150">
        <v>4</v>
      </c>
      <c r="D48" s="105">
        <v>2.57</v>
      </c>
      <c r="E48" s="150">
        <v>8</v>
      </c>
      <c r="F48" s="105">
        <v>30.36</v>
      </c>
      <c r="G48" s="150">
        <v>17</v>
      </c>
      <c r="H48" s="105">
        <v>192.5</v>
      </c>
      <c r="I48" s="105">
        <v>225.43</v>
      </c>
      <c r="J48" s="151">
        <v>222.62</v>
      </c>
      <c r="K48" s="111">
        <v>101.3</v>
      </c>
    </row>
    <row r="49" spans="1:11" s="52" customFormat="1">
      <c r="A49" s="87">
        <v>17</v>
      </c>
      <c r="B49" s="90" t="s">
        <v>157</v>
      </c>
      <c r="C49" s="150">
        <v>10</v>
      </c>
      <c r="D49" s="105">
        <v>206.39</v>
      </c>
      <c r="E49" s="150">
        <v>4</v>
      </c>
      <c r="F49" s="105">
        <v>10.61</v>
      </c>
      <c r="G49" s="150">
        <v>3</v>
      </c>
      <c r="H49" s="105">
        <v>4.7</v>
      </c>
      <c r="I49" s="105">
        <v>221.71</v>
      </c>
      <c r="J49" s="151">
        <v>43.93</v>
      </c>
      <c r="K49" s="111">
        <v>504.7</v>
      </c>
    </row>
    <row r="50" spans="1:11" s="52" customFormat="1">
      <c r="A50" s="87">
        <v>18</v>
      </c>
      <c r="B50" s="88" t="s">
        <v>162</v>
      </c>
      <c r="C50" s="150">
        <v>2</v>
      </c>
      <c r="D50" s="105">
        <v>0.03</v>
      </c>
      <c r="E50" s="150">
        <v>3</v>
      </c>
      <c r="F50" s="105">
        <v>182.37</v>
      </c>
      <c r="G50" s="150">
        <v>10</v>
      </c>
      <c r="H50" s="105">
        <v>1.1399999999999999</v>
      </c>
      <c r="I50" s="105">
        <v>183.55</v>
      </c>
      <c r="J50" s="151">
        <v>0.85</v>
      </c>
      <c r="K50" s="111">
        <v>21502.3</v>
      </c>
    </row>
    <row r="51" spans="1:11" s="52" customFormat="1">
      <c r="A51" s="87">
        <v>19</v>
      </c>
      <c r="B51" s="88" t="s">
        <v>154</v>
      </c>
      <c r="C51" s="150">
        <v>14</v>
      </c>
      <c r="D51" s="105">
        <v>166.2</v>
      </c>
      <c r="E51" s="150">
        <v>1</v>
      </c>
      <c r="F51" s="105">
        <v>0.75</v>
      </c>
      <c r="G51" s="150">
        <v>9</v>
      </c>
      <c r="H51" s="105">
        <v>1.89</v>
      </c>
      <c r="I51" s="105">
        <v>168.84</v>
      </c>
      <c r="J51" s="151">
        <v>1320.31</v>
      </c>
      <c r="K51" s="111">
        <v>12.8</v>
      </c>
    </row>
    <row r="52" spans="1:11" s="52" customFormat="1">
      <c r="A52" s="87">
        <v>20</v>
      </c>
      <c r="B52" s="91" t="s">
        <v>18</v>
      </c>
      <c r="C52" s="150">
        <v>14</v>
      </c>
      <c r="D52" s="105">
        <v>48.02</v>
      </c>
      <c r="E52" s="150">
        <v>4</v>
      </c>
      <c r="F52" s="105">
        <v>84.27</v>
      </c>
      <c r="G52" s="150">
        <v>16</v>
      </c>
      <c r="H52" s="105">
        <v>1.2</v>
      </c>
      <c r="I52" s="105">
        <v>133.49</v>
      </c>
      <c r="J52" s="151">
        <v>11.58</v>
      </c>
      <c r="K52" s="111">
        <v>1152.4000000000001</v>
      </c>
    </row>
    <row r="53" spans="1:11" s="52" customFormat="1">
      <c r="A53" s="87">
        <v>21</v>
      </c>
      <c r="B53" s="91" t="s">
        <v>156</v>
      </c>
      <c r="C53" s="150">
        <v>53</v>
      </c>
      <c r="D53" s="105">
        <v>97.31</v>
      </c>
      <c r="E53" s="150">
        <v>10</v>
      </c>
      <c r="F53" s="105">
        <v>24.03</v>
      </c>
      <c r="G53" s="150">
        <v>94</v>
      </c>
      <c r="H53" s="105">
        <v>10.56</v>
      </c>
      <c r="I53" s="105">
        <v>131.9</v>
      </c>
      <c r="J53" s="151">
        <v>31.77</v>
      </c>
      <c r="K53" s="111">
        <v>415.2</v>
      </c>
    </row>
    <row r="54" spans="1:11" s="52" customFormat="1">
      <c r="A54" s="87">
        <v>22</v>
      </c>
      <c r="B54" s="88" t="s">
        <v>3</v>
      </c>
      <c r="C54" s="150">
        <v>49</v>
      </c>
      <c r="D54" s="105">
        <v>28.87</v>
      </c>
      <c r="E54" s="150">
        <v>12</v>
      </c>
      <c r="F54" s="105">
        <v>34.54</v>
      </c>
      <c r="G54" s="150">
        <v>64</v>
      </c>
      <c r="H54" s="105">
        <v>41.76</v>
      </c>
      <c r="I54" s="105">
        <v>105.17</v>
      </c>
      <c r="J54" s="151">
        <v>71.25</v>
      </c>
      <c r="K54" s="111">
        <v>147.6</v>
      </c>
    </row>
    <row r="55" spans="1:11" s="52" customFormat="1">
      <c r="A55" s="87">
        <v>23</v>
      </c>
      <c r="B55" s="88" t="s">
        <v>153</v>
      </c>
      <c r="C55" s="150">
        <v>25</v>
      </c>
      <c r="D55" s="105">
        <v>31.75</v>
      </c>
      <c r="E55" s="150">
        <v>10</v>
      </c>
      <c r="F55" s="105">
        <v>47.95</v>
      </c>
      <c r="G55" s="150">
        <v>62</v>
      </c>
      <c r="H55" s="105">
        <v>10.130000000000001</v>
      </c>
      <c r="I55" s="105">
        <v>89.83</v>
      </c>
      <c r="J55" s="151">
        <v>164.94</v>
      </c>
      <c r="K55" s="111">
        <v>54.5</v>
      </c>
    </row>
    <row r="56" spans="1:11" s="52" customFormat="1">
      <c r="A56" s="87">
        <v>24</v>
      </c>
      <c r="B56" s="88" t="s">
        <v>151</v>
      </c>
      <c r="C56" s="150">
        <v>50</v>
      </c>
      <c r="D56" s="105">
        <v>29.87</v>
      </c>
      <c r="E56" s="150">
        <v>12</v>
      </c>
      <c r="F56" s="105">
        <v>6.17</v>
      </c>
      <c r="G56" s="150">
        <v>47</v>
      </c>
      <c r="H56" s="105">
        <v>35.97</v>
      </c>
      <c r="I56" s="105">
        <v>72.010000000000005</v>
      </c>
      <c r="J56" s="151">
        <v>134.66</v>
      </c>
      <c r="K56" s="111">
        <v>53.5</v>
      </c>
    </row>
    <row r="57" spans="1:11" s="52" customFormat="1">
      <c r="A57" s="87">
        <v>25</v>
      </c>
      <c r="B57" s="88" t="s">
        <v>16</v>
      </c>
      <c r="C57" s="150">
        <v>4</v>
      </c>
      <c r="D57" s="105">
        <v>60.68</v>
      </c>
      <c r="E57" s="150" t="s">
        <v>291</v>
      </c>
      <c r="F57" s="105" t="s">
        <v>291</v>
      </c>
      <c r="G57" s="150">
        <v>5</v>
      </c>
      <c r="H57" s="105">
        <v>0.79</v>
      </c>
      <c r="I57" s="105">
        <v>61.47</v>
      </c>
      <c r="J57" s="151">
        <v>0.76</v>
      </c>
      <c r="K57" s="111">
        <v>8128.6</v>
      </c>
    </row>
    <row r="58" spans="1:11" s="52" customFormat="1">
      <c r="A58" s="87">
        <v>26</v>
      </c>
      <c r="B58" s="88" t="s">
        <v>249</v>
      </c>
      <c r="C58" s="150" t="s">
        <v>291</v>
      </c>
      <c r="D58" s="105" t="s">
        <v>291</v>
      </c>
      <c r="E58" s="150" t="s">
        <v>291</v>
      </c>
      <c r="F58" s="105" t="s">
        <v>291</v>
      </c>
      <c r="G58" s="150">
        <v>2</v>
      </c>
      <c r="H58" s="105">
        <v>27.95</v>
      </c>
      <c r="I58" s="105">
        <v>27.95</v>
      </c>
      <c r="J58" s="151">
        <v>0.21</v>
      </c>
      <c r="K58" s="111">
        <v>13309.5</v>
      </c>
    </row>
    <row r="59" spans="1:11" s="52" customFormat="1">
      <c r="A59" s="87">
        <v>27</v>
      </c>
      <c r="B59" s="88" t="s">
        <v>11</v>
      </c>
      <c r="C59" s="189">
        <v>4</v>
      </c>
      <c r="D59" s="105">
        <v>23</v>
      </c>
      <c r="E59" s="150" t="s">
        <v>291</v>
      </c>
      <c r="F59" s="105" t="s">
        <v>291</v>
      </c>
      <c r="G59" s="150" t="s">
        <v>291</v>
      </c>
      <c r="H59" s="105" t="s">
        <v>291</v>
      </c>
      <c r="I59" s="105">
        <v>23</v>
      </c>
      <c r="J59" s="151">
        <v>13.97</v>
      </c>
      <c r="K59" s="111">
        <v>164.7</v>
      </c>
    </row>
    <row r="60" spans="1:11" s="52" customFormat="1">
      <c r="A60" s="87">
        <v>28</v>
      </c>
      <c r="B60" s="88" t="s">
        <v>242</v>
      </c>
      <c r="C60" s="189">
        <v>15</v>
      </c>
      <c r="D60" s="105">
        <v>12.85</v>
      </c>
      <c r="E60" s="150">
        <v>6</v>
      </c>
      <c r="F60" s="105">
        <v>8.4499999999999993</v>
      </c>
      <c r="G60" s="150">
        <v>11</v>
      </c>
      <c r="H60" s="105">
        <v>1.62</v>
      </c>
      <c r="I60" s="105">
        <v>22.93</v>
      </c>
      <c r="J60" s="151">
        <v>11.12</v>
      </c>
      <c r="K60" s="111">
        <v>206.1</v>
      </c>
    </row>
    <row r="61" spans="1:11" s="52" customFormat="1">
      <c r="A61" s="87">
        <v>29</v>
      </c>
      <c r="B61" s="88" t="s">
        <v>164</v>
      </c>
      <c r="C61" s="189">
        <v>1</v>
      </c>
      <c r="D61" s="105">
        <v>22.01</v>
      </c>
      <c r="E61" s="150">
        <v>2</v>
      </c>
      <c r="F61" s="105">
        <v>0.41</v>
      </c>
      <c r="G61" s="150">
        <v>4</v>
      </c>
      <c r="H61" s="105">
        <v>0.46</v>
      </c>
      <c r="I61" s="105">
        <v>22.88</v>
      </c>
      <c r="J61" s="151">
        <v>1.4</v>
      </c>
      <c r="K61" s="111">
        <v>1635.5</v>
      </c>
    </row>
    <row r="62" spans="1:11" s="52" customFormat="1">
      <c r="A62" s="87">
        <v>30</v>
      </c>
      <c r="B62" s="88" t="s">
        <v>49</v>
      </c>
      <c r="C62" s="189">
        <v>1</v>
      </c>
      <c r="D62" s="105">
        <v>3.5</v>
      </c>
      <c r="E62" s="150">
        <v>2</v>
      </c>
      <c r="F62" s="105">
        <v>15.9</v>
      </c>
      <c r="G62" s="150" t="s">
        <v>291</v>
      </c>
      <c r="H62" s="105" t="s">
        <v>291</v>
      </c>
      <c r="I62" s="105">
        <v>19.399999999999999</v>
      </c>
      <c r="J62" s="151">
        <v>28.55</v>
      </c>
      <c r="K62" s="111">
        <v>67.900000000000006</v>
      </c>
    </row>
    <row r="63" spans="1:11" s="52" customFormat="1">
      <c r="A63" s="87">
        <v>31</v>
      </c>
      <c r="B63" s="88" t="s">
        <v>14</v>
      </c>
      <c r="C63" s="189">
        <v>9</v>
      </c>
      <c r="D63" s="105">
        <v>10.81</v>
      </c>
      <c r="E63" s="150" t="s">
        <v>291</v>
      </c>
      <c r="F63" s="105" t="s">
        <v>291</v>
      </c>
      <c r="G63" s="150">
        <v>35</v>
      </c>
      <c r="H63" s="105">
        <v>7.58</v>
      </c>
      <c r="I63" s="105">
        <v>18.399999999999999</v>
      </c>
      <c r="J63" s="151">
        <v>2.2799999999999998</v>
      </c>
      <c r="K63" s="111">
        <v>806.1</v>
      </c>
    </row>
    <row r="64" spans="1:11" s="52" customFormat="1">
      <c r="A64" s="87">
        <v>32</v>
      </c>
      <c r="B64" s="88" t="s">
        <v>17</v>
      </c>
      <c r="C64" s="150" t="s">
        <v>291</v>
      </c>
      <c r="D64" s="105" t="s">
        <v>291</v>
      </c>
      <c r="E64" s="150" t="s">
        <v>291</v>
      </c>
      <c r="F64" s="105" t="s">
        <v>291</v>
      </c>
      <c r="G64" s="150">
        <v>68</v>
      </c>
      <c r="H64" s="105">
        <v>17.47</v>
      </c>
      <c r="I64" s="105">
        <v>17.47</v>
      </c>
      <c r="J64" s="151">
        <v>11.53</v>
      </c>
      <c r="K64" s="111">
        <v>151.5</v>
      </c>
    </row>
    <row r="65" spans="1:11" s="52" customFormat="1">
      <c r="A65" s="87">
        <v>33</v>
      </c>
      <c r="B65" s="88" t="s">
        <v>308</v>
      </c>
      <c r="C65" s="150">
        <v>23</v>
      </c>
      <c r="D65" s="105">
        <v>6.04</v>
      </c>
      <c r="E65" s="150">
        <v>1</v>
      </c>
      <c r="F65" s="105">
        <v>0</v>
      </c>
      <c r="G65" s="150">
        <v>80</v>
      </c>
      <c r="H65" s="105">
        <v>10.42</v>
      </c>
      <c r="I65" s="105">
        <v>16.46</v>
      </c>
      <c r="J65" s="151">
        <v>20.350000000000001</v>
      </c>
      <c r="K65" s="111">
        <v>80.900000000000006</v>
      </c>
    </row>
    <row r="66" spans="1:11" s="52" customFormat="1">
      <c r="A66" s="87">
        <v>34</v>
      </c>
      <c r="B66" s="88" t="s">
        <v>53</v>
      </c>
      <c r="C66" s="150">
        <v>1</v>
      </c>
      <c r="D66" s="105">
        <v>11.22</v>
      </c>
      <c r="E66" s="150">
        <v>1</v>
      </c>
      <c r="F66" s="105">
        <v>2.85</v>
      </c>
      <c r="G66" s="150" t="s">
        <v>291</v>
      </c>
      <c r="H66" s="105" t="s">
        <v>291</v>
      </c>
      <c r="I66" s="105">
        <v>14.07</v>
      </c>
      <c r="J66" s="151">
        <v>0.42</v>
      </c>
      <c r="K66" s="111">
        <v>3312</v>
      </c>
    </row>
    <row r="67" spans="1:11" s="52" customFormat="1">
      <c r="A67" s="87">
        <v>35</v>
      </c>
      <c r="B67" s="88" t="s">
        <v>250</v>
      </c>
      <c r="C67" s="150">
        <v>3</v>
      </c>
      <c r="D67" s="105">
        <v>2.42</v>
      </c>
      <c r="E67" s="150">
        <v>1</v>
      </c>
      <c r="F67" s="105">
        <v>1.72</v>
      </c>
      <c r="G67" s="150">
        <v>14</v>
      </c>
      <c r="H67" s="105">
        <v>9.7899999999999991</v>
      </c>
      <c r="I67" s="105">
        <v>13.94</v>
      </c>
      <c r="J67" s="151">
        <v>17.95</v>
      </c>
      <c r="K67" s="111">
        <v>77.7</v>
      </c>
    </row>
    <row r="68" spans="1:11" s="52" customFormat="1">
      <c r="A68" s="87">
        <v>36</v>
      </c>
      <c r="B68" s="88" t="s">
        <v>26</v>
      </c>
      <c r="C68" s="150">
        <v>16</v>
      </c>
      <c r="D68" s="105">
        <v>1.25</v>
      </c>
      <c r="E68" s="150">
        <v>5</v>
      </c>
      <c r="F68" s="105">
        <v>8.57</v>
      </c>
      <c r="G68" s="150">
        <v>12</v>
      </c>
      <c r="H68" s="105">
        <v>2.87</v>
      </c>
      <c r="I68" s="105">
        <v>12.68</v>
      </c>
      <c r="J68" s="151">
        <v>31.13</v>
      </c>
      <c r="K68" s="111">
        <v>40.700000000000003</v>
      </c>
    </row>
    <row r="69" spans="1:11" s="52" customFormat="1">
      <c r="A69" s="87">
        <v>37</v>
      </c>
      <c r="B69" s="88" t="s">
        <v>13</v>
      </c>
      <c r="C69" s="150">
        <v>1</v>
      </c>
      <c r="D69" s="105">
        <v>12</v>
      </c>
      <c r="E69" s="150" t="s">
        <v>291</v>
      </c>
      <c r="F69" s="105" t="s">
        <v>291</v>
      </c>
      <c r="G69" s="150" t="s">
        <v>291</v>
      </c>
      <c r="H69" s="105" t="s">
        <v>291</v>
      </c>
      <c r="I69" s="105">
        <v>12</v>
      </c>
      <c r="J69" s="151"/>
      <c r="K69" s="111"/>
    </row>
    <row r="70" spans="1:11" s="52" customFormat="1">
      <c r="A70" s="87">
        <v>38</v>
      </c>
      <c r="B70" s="88" t="s">
        <v>9</v>
      </c>
      <c r="C70" s="150">
        <v>2</v>
      </c>
      <c r="D70" s="105">
        <v>6.91</v>
      </c>
      <c r="E70" s="150">
        <v>2</v>
      </c>
      <c r="F70" s="105">
        <v>1.29</v>
      </c>
      <c r="G70" s="150">
        <v>4</v>
      </c>
      <c r="H70" s="105">
        <v>3.32</v>
      </c>
      <c r="I70" s="105">
        <v>11.52</v>
      </c>
      <c r="J70" s="151">
        <v>41.42</v>
      </c>
      <c r="K70" s="111">
        <v>27.8</v>
      </c>
    </row>
    <row r="71" spans="1:11" s="52" customFormat="1">
      <c r="A71" s="87">
        <v>39</v>
      </c>
      <c r="B71" s="88" t="s">
        <v>94</v>
      </c>
      <c r="C71" s="150" t="s">
        <v>291</v>
      </c>
      <c r="D71" s="105" t="s">
        <v>291</v>
      </c>
      <c r="E71" s="150" t="s">
        <v>291</v>
      </c>
      <c r="F71" s="105" t="s">
        <v>291</v>
      </c>
      <c r="G71" s="150">
        <v>1</v>
      </c>
      <c r="H71" s="105">
        <v>10.1</v>
      </c>
      <c r="I71" s="105">
        <v>10.1</v>
      </c>
      <c r="J71" s="151"/>
      <c r="K71" s="111"/>
    </row>
    <row r="72" spans="1:11" s="52" customFormat="1">
      <c r="A72" s="87">
        <v>40</v>
      </c>
      <c r="B72" s="88" t="s">
        <v>12</v>
      </c>
      <c r="C72" s="150" t="s">
        <v>291</v>
      </c>
      <c r="D72" s="105" t="s">
        <v>291</v>
      </c>
      <c r="E72" s="150" t="s">
        <v>291</v>
      </c>
      <c r="F72" s="105" t="s">
        <v>291</v>
      </c>
      <c r="G72" s="150">
        <v>7</v>
      </c>
      <c r="H72" s="105">
        <v>7.69</v>
      </c>
      <c r="I72" s="105">
        <v>7.69</v>
      </c>
      <c r="J72" s="151">
        <v>1.1399999999999999</v>
      </c>
      <c r="K72" s="111">
        <v>671.9</v>
      </c>
    </row>
    <row r="73" spans="1:11" s="52" customFormat="1">
      <c r="A73" s="87">
        <v>41</v>
      </c>
      <c r="B73" s="88" t="s">
        <v>15</v>
      </c>
      <c r="C73" s="150">
        <v>10</v>
      </c>
      <c r="D73" s="105">
        <v>2.62</v>
      </c>
      <c r="E73" s="150" t="s">
        <v>291</v>
      </c>
      <c r="F73" s="105" t="s">
        <v>291</v>
      </c>
      <c r="G73" s="150">
        <v>43</v>
      </c>
      <c r="H73" s="105">
        <v>3.27</v>
      </c>
      <c r="I73" s="105">
        <v>5.89</v>
      </c>
      <c r="J73" s="151">
        <v>14.52</v>
      </c>
      <c r="K73" s="111">
        <v>40.6</v>
      </c>
    </row>
    <row r="74" spans="1:11" s="52" customFormat="1">
      <c r="A74" s="87">
        <v>42</v>
      </c>
      <c r="B74" s="88" t="s">
        <v>5</v>
      </c>
      <c r="C74" s="150" t="s">
        <v>291</v>
      </c>
      <c r="D74" s="105" t="s">
        <v>291</v>
      </c>
      <c r="E74" s="150" t="s">
        <v>291</v>
      </c>
      <c r="F74" s="105" t="s">
        <v>291</v>
      </c>
      <c r="G74" s="150">
        <v>3</v>
      </c>
      <c r="H74" s="105">
        <v>5.48</v>
      </c>
      <c r="I74" s="105">
        <v>5.48</v>
      </c>
      <c r="J74" s="151"/>
      <c r="K74" s="111"/>
    </row>
    <row r="75" spans="1:11" s="52" customFormat="1">
      <c r="A75" s="87">
        <v>43</v>
      </c>
      <c r="B75" s="88" t="s">
        <v>55</v>
      </c>
      <c r="C75" s="150">
        <v>1</v>
      </c>
      <c r="D75" s="105">
        <v>5</v>
      </c>
      <c r="E75" s="150" t="s">
        <v>291</v>
      </c>
      <c r="F75" s="105" t="s">
        <v>291</v>
      </c>
      <c r="G75" s="150" t="s">
        <v>291</v>
      </c>
      <c r="H75" s="105" t="s">
        <v>291</v>
      </c>
      <c r="I75" s="105">
        <v>5</v>
      </c>
      <c r="J75" s="151"/>
      <c r="K75" s="111"/>
    </row>
    <row r="76" spans="1:11" s="52" customFormat="1">
      <c r="A76" s="87">
        <v>44</v>
      </c>
      <c r="B76" s="90" t="s">
        <v>166</v>
      </c>
      <c r="C76" s="150" t="s">
        <v>291</v>
      </c>
      <c r="D76" s="105" t="s">
        <v>291</v>
      </c>
      <c r="E76" s="150" t="s">
        <v>291</v>
      </c>
      <c r="F76" s="105" t="s">
        <v>291</v>
      </c>
      <c r="G76" s="150">
        <v>2</v>
      </c>
      <c r="H76" s="105">
        <v>4.3600000000000003</v>
      </c>
      <c r="I76" s="105">
        <v>4.3600000000000003</v>
      </c>
      <c r="J76" s="151">
        <v>0.22</v>
      </c>
      <c r="K76" s="111">
        <v>1991.9</v>
      </c>
    </row>
    <row r="77" spans="1:11" s="52" customFormat="1">
      <c r="A77" s="87">
        <v>45</v>
      </c>
      <c r="B77" s="88" t="s">
        <v>295</v>
      </c>
      <c r="C77" s="150">
        <v>1</v>
      </c>
      <c r="D77" s="105">
        <v>4</v>
      </c>
      <c r="E77" s="150" t="s">
        <v>291</v>
      </c>
      <c r="F77" s="105" t="s">
        <v>291</v>
      </c>
      <c r="G77" s="150" t="s">
        <v>291</v>
      </c>
      <c r="H77" s="105" t="s">
        <v>291</v>
      </c>
      <c r="I77" s="105">
        <v>4</v>
      </c>
      <c r="J77" s="151"/>
      <c r="K77" s="111"/>
    </row>
    <row r="78" spans="1:11" s="52" customFormat="1">
      <c r="A78" s="87">
        <v>46</v>
      </c>
      <c r="B78" s="88" t="s">
        <v>68</v>
      </c>
      <c r="C78" s="150">
        <v>1</v>
      </c>
      <c r="D78" s="105">
        <v>3.5</v>
      </c>
      <c r="E78" s="150" t="s">
        <v>291</v>
      </c>
      <c r="F78" s="105" t="s">
        <v>291</v>
      </c>
      <c r="G78" s="150" t="s">
        <v>291</v>
      </c>
      <c r="H78" s="105" t="s">
        <v>291</v>
      </c>
      <c r="I78" s="105">
        <v>3.5</v>
      </c>
      <c r="J78" s="151">
        <v>4.7699999999999996</v>
      </c>
      <c r="K78" s="111">
        <v>73.3</v>
      </c>
    </row>
    <row r="79" spans="1:11" s="52" customFormat="1">
      <c r="A79" s="87">
        <v>47</v>
      </c>
      <c r="B79" s="88" t="s">
        <v>50</v>
      </c>
      <c r="C79" s="150">
        <v>3</v>
      </c>
      <c r="D79" s="105">
        <v>3.31</v>
      </c>
      <c r="E79" s="150" t="s">
        <v>291</v>
      </c>
      <c r="F79" s="105" t="s">
        <v>291</v>
      </c>
      <c r="G79" s="150">
        <v>1</v>
      </c>
      <c r="H79" s="105">
        <v>0.17</v>
      </c>
      <c r="I79" s="105">
        <v>3.48</v>
      </c>
      <c r="J79" s="151">
        <v>6.55</v>
      </c>
      <c r="K79" s="111">
        <v>53.1</v>
      </c>
    </row>
    <row r="80" spans="1:11" s="52" customFormat="1">
      <c r="A80" s="87">
        <v>48</v>
      </c>
      <c r="B80" s="90" t="s">
        <v>33</v>
      </c>
      <c r="C80" s="150">
        <v>2</v>
      </c>
      <c r="D80" s="105">
        <v>0.02</v>
      </c>
      <c r="E80" s="150" t="s">
        <v>291</v>
      </c>
      <c r="F80" s="105" t="s">
        <v>291</v>
      </c>
      <c r="G80" s="150">
        <v>13</v>
      </c>
      <c r="H80" s="105">
        <v>2.89</v>
      </c>
      <c r="I80" s="105">
        <v>2.91</v>
      </c>
      <c r="J80" s="151">
        <v>0.63</v>
      </c>
      <c r="K80" s="111">
        <v>459.6</v>
      </c>
    </row>
    <row r="81" spans="1:11" s="52" customFormat="1">
      <c r="A81" s="87">
        <v>49</v>
      </c>
      <c r="B81" s="90" t="s">
        <v>22</v>
      </c>
      <c r="C81" s="150">
        <v>3</v>
      </c>
      <c r="D81" s="105">
        <v>0.18</v>
      </c>
      <c r="E81" s="150">
        <v>3</v>
      </c>
      <c r="F81" s="105">
        <v>1.8</v>
      </c>
      <c r="G81" s="150">
        <v>5</v>
      </c>
      <c r="H81" s="105">
        <v>0.8</v>
      </c>
      <c r="I81" s="105">
        <v>2.78</v>
      </c>
      <c r="J81" s="151">
        <v>1.1599999999999999</v>
      </c>
      <c r="K81" s="111">
        <v>239.5</v>
      </c>
    </row>
    <row r="82" spans="1:11" s="52" customFormat="1">
      <c r="A82" s="87">
        <v>50</v>
      </c>
      <c r="B82" s="88" t="s">
        <v>160</v>
      </c>
      <c r="C82" s="150">
        <v>4</v>
      </c>
      <c r="D82" s="105">
        <v>2.2200000000000002</v>
      </c>
      <c r="E82" s="150" t="s">
        <v>291</v>
      </c>
      <c r="F82" s="105" t="s">
        <v>291</v>
      </c>
      <c r="G82" s="150">
        <v>1</v>
      </c>
      <c r="H82" s="105">
        <v>0.04</v>
      </c>
      <c r="I82" s="105">
        <v>2.2599999999999998</v>
      </c>
      <c r="J82" s="151">
        <v>2.87</v>
      </c>
      <c r="K82" s="111">
        <v>78.7</v>
      </c>
    </row>
    <row r="83" spans="1:11" s="52" customFormat="1">
      <c r="A83" s="87">
        <v>51</v>
      </c>
      <c r="B83" s="88" t="s">
        <v>248</v>
      </c>
      <c r="C83" s="150">
        <v>2</v>
      </c>
      <c r="D83" s="105">
        <v>0.08</v>
      </c>
      <c r="E83" s="150">
        <v>3</v>
      </c>
      <c r="F83" s="105">
        <v>0.78</v>
      </c>
      <c r="G83" s="150">
        <v>6</v>
      </c>
      <c r="H83" s="105">
        <v>1.3</v>
      </c>
      <c r="I83" s="105">
        <v>2.16</v>
      </c>
      <c r="J83" s="151">
        <v>0.55000000000000004</v>
      </c>
      <c r="K83" s="111">
        <v>391.8</v>
      </c>
    </row>
    <row r="84" spans="1:11" s="52" customFormat="1">
      <c r="A84" s="87">
        <v>52</v>
      </c>
      <c r="B84" s="88" t="s">
        <v>155</v>
      </c>
      <c r="C84" s="150">
        <v>11</v>
      </c>
      <c r="D84" s="105">
        <v>1.49</v>
      </c>
      <c r="E84" s="150">
        <v>2</v>
      </c>
      <c r="F84" s="105">
        <v>0.1</v>
      </c>
      <c r="G84" s="150">
        <v>10</v>
      </c>
      <c r="H84" s="105">
        <v>0.34</v>
      </c>
      <c r="I84" s="105">
        <v>1.93</v>
      </c>
      <c r="J84" s="151">
        <v>1.49</v>
      </c>
      <c r="K84" s="111">
        <v>129.69999999999999</v>
      </c>
    </row>
    <row r="85" spans="1:11" s="52" customFormat="1">
      <c r="A85" s="87">
        <v>53</v>
      </c>
      <c r="B85" s="88" t="s">
        <v>230</v>
      </c>
      <c r="C85" s="150">
        <v>1</v>
      </c>
      <c r="D85" s="105">
        <v>0.01</v>
      </c>
      <c r="E85" s="150" t="s">
        <v>291</v>
      </c>
      <c r="F85" s="105" t="s">
        <v>291</v>
      </c>
      <c r="G85" s="150">
        <v>4</v>
      </c>
      <c r="H85" s="105">
        <v>1.8</v>
      </c>
      <c r="I85" s="105">
        <v>1.81</v>
      </c>
      <c r="J85" s="151"/>
      <c r="K85" s="111"/>
    </row>
    <row r="86" spans="1:11" s="52" customFormat="1">
      <c r="A86" s="87">
        <v>54</v>
      </c>
      <c r="B86" s="88" t="s">
        <v>24</v>
      </c>
      <c r="C86" s="150">
        <v>2</v>
      </c>
      <c r="D86" s="105">
        <v>0.13</v>
      </c>
      <c r="E86" s="150">
        <v>1</v>
      </c>
      <c r="F86" s="105">
        <v>-0.04</v>
      </c>
      <c r="G86" s="150">
        <v>6</v>
      </c>
      <c r="H86" s="105">
        <v>1.56</v>
      </c>
      <c r="I86" s="105">
        <v>1.66</v>
      </c>
      <c r="J86" s="151">
        <v>3.03</v>
      </c>
      <c r="K86" s="111">
        <v>54.6</v>
      </c>
    </row>
    <row r="87" spans="1:11" s="52" customFormat="1">
      <c r="A87" s="87">
        <v>55</v>
      </c>
      <c r="B87" s="88" t="s">
        <v>163</v>
      </c>
      <c r="C87" s="150">
        <v>2</v>
      </c>
      <c r="D87" s="105">
        <v>0.14000000000000001</v>
      </c>
      <c r="E87" s="150" t="s">
        <v>291</v>
      </c>
      <c r="F87" s="105" t="s">
        <v>291</v>
      </c>
      <c r="G87" s="150">
        <v>11</v>
      </c>
      <c r="H87" s="105">
        <v>1.5</v>
      </c>
      <c r="I87" s="105">
        <v>1.64</v>
      </c>
      <c r="J87" s="151">
        <v>0.71</v>
      </c>
      <c r="K87" s="111">
        <v>230.2</v>
      </c>
    </row>
    <row r="88" spans="1:11" s="52" customFormat="1">
      <c r="A88" s="87">
        <v>56</v>
      </c>
      <c r="B88" s="52" t="s">
        <v>161</v>
      </c>
      <c r="C88" s="150" t="s">
        <v>291</v>
      </c>
      <c r="D88" s="105" t="s">
        <v>291</v>
      </c>
      <c r="E88" s="150" t="s">
        <v>291</v>
      </c>
      <c r="F88" s="105" t="s">
        <v>291</v>
      </c>
      <c r="G88" s="150">
        <v>7</v>
      </c>
      <c r="H88" s="105">
        <v>1.52</v>
      </c>
      <c r="I88" s="105">
        <v>1.52</v>
      </c>
      <c r="J88" s="151">
        <v>0.94</v>
      </c>
      <c r="K88" s="111">
        <v>161.30000000000001</v>
      </c>
    </row>
    <row r="89" spans="1:11" s="52" customFormat="1">
      <c r="A89" s="87">
        <v>57</v>
      </c>
      <c r="B89" s="88" t="s">
        <v>246</v>
      </c>
      <c r="C89" s="150">
        <v>1</v>
      </c>
      <c r="D89" s="105">
        <v>0.13</v>
      </c>
      <c r="E89" s="150" t="s">
        <v>291</v>
      </c>
      <c r="F89" s="105" t="s">
        <v>291</v>
      </c>
      <c r="G89" s="150">
        <v>3</v>
      </c>
      <c r="H89" s="105">
        <v>1.31</v>
      </c>
      <c r="I89" s="105">
        <v>1.44</v>
      </c>
      <c r="J89" s="151">
        <v>1.03</v>
      </c>
      <c r="K89" s="111">
        <v>140.1</v>
      </c>
    </row>
    <row r="90" spans="1:11" s="52" customFormat="1">
      <c r="A90" s="87">
        <v>58</v>
      </c>
      <c r="B90" s="88" t="s">
        <v>20</v>
      </c>
      <c r="C90" s="150">
        <v>1</v>
      </c>
      <c r="D90" s="105">
        <v>0.02</v>
      </c>
      <c r="E90" s="150" t="s">
        <v>291</v>
      </c>
      <c r="F90" s="105" t="s">
        <v>291</v>
      </c>
      <c r="G90" s="150">
        <v>2</v>
      </c>
      <c r="H90" s="105">
        <v>1.17</v>
      </c>
      <c r="I90" s="105">
        <v>1.19</v>
      </c>
      <c r="J90" s="151">
        <v>0.91</v>
      </c>
      <c r="K90" s="111">
        <v>130.1</v>
      </c>
    </row>
    <row r="91" spans="1:11" s="52" customFormat="1">
      <c r="A91" s="87">
        <v>59</v>
      </c>
      <c r="B91" s="88" t="s">
        <v>10</v>
      </c>
      <c r="C91" s="150" t="s">
        <v>291</v>
      </c>
      <c r="D91" s="105" t="s">
        <v>291</v>
      </c>
      <c r="E91" s="150" t="s">
        <v>291</v>
      </c>
      <c r="F91" s="105" t="s">
        <v>291</v>
      </c>
      <c r="G91" s="150">
        <v>1</v>
      </c>
      <c r="H91" s="105">
        <v>1.1000000000000001</v>
      </c>
      <c r="I91" s="105">
        <v>1.1000000000000001</v>
      </c>
      <c r="J91" s="151">
        <v>6.64</v>
      </c>
      <c r="K91" s="111">
        <v>16.600000000000001</v>
      </c>
    </row>
    <row r="92" spans="1:11" s="52" customFormat="1">
      <c r="A92" s="87">
        <v>60</v>
      </c>
      <c r="B92" s="156" t="s">
        <v>168</v>
      </c>
      <c r="C92" s="150">
        <v>8</v>
      </c>
      <c r="D92" s="105">
        <v>1.03</v>
      </c>
      <c r="E92" s="150" t="s">
        <v>291</v>
      </c>
      <c r="F92" s="105" t="s">
        <v>291</v>
      </c>
      <c r="G92" s="150">
        <v>2</v>
      </c>
      <c r="H92" s="105">
        <v>0.04</v>
      </c>
      <c r="I92" s="105">
        <v>1.07</v>
      </c>
      <c r="J92" s="151">
        <v>0.74</v>
      </c>
      <c r="K92" s="111">
        <v>145.1</v>
      </c>
    </row>
    <row r="93" spans="1:11" s="52" customFormat="1">
      <c r="A93" s="87">
        <v>61</v>
      </c>
      <c r="B93" s="156" t="s">
        <v>258</v>
      </c>
      <c r="C93" s="150">
        <v>1</v>
      </c>
      <c r="D93" s="105">
        <v>0.01</v>
      </c>
      <c r="E93" s="150">
        <v>4</v>
      </c>
      <c r="F93" s="105">
        <v>0.53</v>
      </c>
      <c r="G93" s="150">
        <v>9</v>
      </c>
      <c r="H93" s="105">
        <v>0.46</v>
      </c>
      <c r="I93" s="105">
        <v>0.99</v>
      </c>
      <c r="J93" s="151">
        <v>1.68</v>
      </c>
      <c r="K93" s="111">
        <v>59.2</v>
      </c>
    </row>
    <row r="94" spans="1:11" s="52" customFormat="1">
      <c r="A94" s="87">
        <v>62</v>
      </c>
      <c r="B94" s="88" t="s">
        <v>29</v>
      </c>
      <c r="C94" s="150">
        <v>2</v>
      </c>
      <c r="D94" s="105">
        <v>0.02</v>
      </c>
      <c r="E94" s="150" t="s">
        <v>291</v>
      </c>
      <c r="F94" s="105" t="s">
        <v>291</v>
      </c>
      <c r="G94" s="150">
        <v>3</v>
      </c>
      <c r="H94" s="105">
        <v>0.73</v>
      </c>
      <c r="I94" s="105">
        <v>0.75</v>
      </c>
      <c r="J94" s="151">
        <v>0.35</v>
      </c>
      <c r="K94" s="111">
        <v>211.7</v>
      </c>
    </row>
    <row r="95" spans="1:11" s="52" customFormat="1">
      <c r="A95" s="87">
        <v>63</v>
      </c>
      <c r="B95" s="88" t="s">
        <v>41</v>
      </c>
      <c r="C95" s="150" t="s">
        <v>291</v>
      </c>
      <c r="D95" s="105" t="s">
        <v>291</v>
      </c>
      <c r="E95" s="150" t="s">
        <v>291</v>
      </c>
      <c r="F95" s="105" t="s">
        <v>291</v>
      </c>
      <c r="G95" s="150">
        <v>2</v>
      </c>
      <c r="H95" s="105">
        <v>0.69</v>
      </c>
      <c r="I95" s="105">
        <v>0.69</v>
      </c>
      <c r="J95" s="151">
        <v>0.27</v>
      </c>
      <c r="K95" s="111">
        <v>251</v>
      </c>
    </row>
    <row r="96" spans="1:11" s="52" customFormat="1">
      <c r="A96" s="87">
        <v>64</v>
      </c>
      <c r="B96" s="88" t="s">
        <v>158</v>
      </c>
      <c r="C96" s="150">
        <v>7</v>
      </c>
      <c r="D96" s="105">
        <v>0.15</v>
      </c>
      <c r="E96" s="150" t="s">
        <v>291</v>
      </c>
      <c r="F96" s="105" t="s">
        <v>291</v>
      </c>
      <c r="G96" s="150">
        <v>8</v>
      </c>
      <c r="H96" s="105">
        <v>0.42</v>
      </c>
      <c r="I96" s="105">
        <v>0.56999999999999995</v>
      </c>
      <c r="J96" s="151">
        <v>16.18</v>
      </c>
      <c r="K96" s="111">
        <v>3.5</v>
      </c>
    </row>
    <row r="97" spans="1:11" s="52" customFormat="1">
      <c r="A97" s="87">
        <v>65</v>
      </c>
      <c r="B97" s="88" t="s">
        <v>165</v>
      </c>
      <c r="C97" s="150">
        <v>1</v>
      </c>
      <c r="D97" s="105">
        <v>0.13</v>
      </c>
      <c r="E97" s="150" t="s">
        <v>291</v>
      </c>
      <c r="F97" s="105" t="s">
        <v>291</v>
      </c>
      <c r="G97" s="150">
        <v>1</v>
      </c>
      <c r="H97" s="105">
        <v>0.42</v>
      </c>
      <c r="I97" s="105">
        <v>0.55000000000000004</v>
      </c>
      <c r="J97" s="151">
        <v>0.22</v>
      </c>
      <c r="K97" s="111">
        <v>245.4</v>
      </c>
    </row>
    <row r="98" spans="1:11" s="52" customFormat="1">
      <c r="A98" s="87">
        <v>66</v>
      </c>
      <c r="B98" s="88" t="s">
        <v>266</v>
      </c>
      <c r="C98" s="150">
        <v>1</v>
      </c>
      <c r="D98" s="105">
        <v>0</v>
      </c>
      <c r="E98" s="150" t="s">
        <v>291</v>
      </c>
      <c r="F98" s="105" t="s">
        <v>291</v>
      </c>
      <c r="G98" s="150">
        <v>2</v>
      </c>
      <c r="H98" s="105">
        <v>0.53</v>
      </c>
      <c r="I98" s="105">
        <v>0.53400000000000003</v>
      </c>
      <c r="J98" s="151">
        <v>1.79</v>
      </c>
      <c r="K98" s="111">
        <v>29.8</v>
      </c>
    </row>
    <row r="99" spans="1:11" s="52" customFormat="1">
      <c r="A99" s="87">
        <v>67</v>
      </c>
      <c r="B99" s="88" t="s">
        <v>44</v>
      </c>
      <c r="C99" s="150">
        <v>2</v>
      </c>
      <c r="D99" s="105">
        <v>0.17</v>
      </c>
      <c r="E99" s="150" t="s">
        <v>291</v>
      </c>
      <c r="F99" s="105" t="s">
        <v>291</v>
      </c>
      <c r="G99" s="150">
        <v>2</v>
      </c>
      <c r="H99" s="105">
        <v>0.3</v>
      </c>
      <c r="I99" s="105">
        <v>0.47</v>
      </c>
      <c r="J99" s="151">
        <v>0.26</v>
      </c>
      <c r="K99" s="111">
        <v>176.9</v>
      </c>
    </row>
    <row r="100" spans="1:11" s="52" customFormat="1">
      <c r="A100" s="87">
        <v>68</v>
      </c>
      <c r="B100" s="88" t="s">
        <v>227</v>
      </c>
      <c r="C100" s="150" t="s">
        <v>291</v>
      </c>
      <c r="D100" s="105" t="s">
        <v>291</v>
      </c>
      <c r="E100" s="150" t="s">
        <v>291</v>
      </c>
      <c r="F100" s="105" t="s">
        <v>291</v>
      </c>
      <c r="G100" s="150">
        <v>3</v>
      </c>
      <c r="H100" s="105">
        <v>0.38</v>
      </c>
      <c r="I100" s="105">
        <v>0.38</v>
      </c>
      <c r="J100" s="151">
        <v>0.9</v>
      </c>
      <c r="K100" s="111">
        <v>42</v>
      </c>
    </row>
    <row r="101" spans="1:11" s="52" customFormat="1">
      <c r="A101" s="87">
        <v>69</v>
      </c>
      <c r="B101" s="88" t="s">
        <v>82</v>
      </c>
      <c r="C101" s="150">
        <v>1</v>
      </c>
      <c r="D101" s="105">
        <v>0.01</v>
      </c>
      <c r="E101" s="150" t="s">
        <v>291</v>
      </c>
      <c r="F101" s="105" t="s">
        <v>291</v>
      </c>
      <c r="G101" s="150">
        <v>3</v>
      </c>
      <c r="H101" s="105">
        <v>0.35</v>
      </c>
      <c r="I101" s="105">
        <v>0.36</v>
      </c>
      <c r="J101" s="151">
        <v>0.28999999999999998</v>
      </c>
      <c r="K101" s="111">
        <v>123.4</v>
      </c>
    </row>
    <row r="102" spans="1:11" s="52" customFormat="1">
      <c r="A102" s="87">
        <v>70</v>
      </c>
      <c r="B102" s="88" t="s">
        <v>25</v>
      </c>
      <c r="C102" s="150">
        <v>4</v>
      </c>
      <c r="D102" s="105">
        <v>0.33</v>
      </c>
      <c r="E102" s="150">
        <v>1</v>
      </c>
      <c r="F102" s="105">
        <v>-0.24</v>
      </c>
      <c r="G102" s="150">
        <v>4</v>
      </c>
      <c r="H102" s="105">
        <v>0.25</v>
      </c>
      <c r="I102" s="105">
        <v>0.34</v>
      </c>
      <c r="J102" s="151">
        <v>2.65</v>
      </c>
      <c r="K102" s="111">
        <v>12.9</v>
      </c>
    </row>
    <row r="103" spans="1:11" s="52" customFormat="1">
      <c r="A103" s="87">
        <v>71</v>
      </c>
      <c r="B103" s="88" t="s">
        <v>28</v>
      </c>
      <c r="C103" s="150" t="s">
        <v>291</v>
      </c>
      <c r="D103" s="105" t="s">
        <v>291</v>
      </c>
      <c r="E103" s="150" t="s">
        <v>291</v>
      </c>
      <c r="F103" s="105" t="s">
        <v>291</v>
      </c>
      <c r="G103" s="150">
        <v>2</v>
      </c>
      <c r="H103" s="105">
        <v>0.34</v>
      </c>
      <c r="I103" s="105">
        <v>0.34</v>
      </c>
      <c r="J103" s="151">
        <v>0.04</v>
      </c>
      <c r="K103" s="111">
        <v>781.9</v>
      </c>
    </row>
    <row r="104" spans="1:11" s="52" customFormat="1">
      <c r="A104" s="87">
        <v>72</v>
      </c>
      <c r="B104" s="88" t="s">
        <v>87</v>
      </c>
      <c r="C104" s="150" t="s">
        <v>291</v>
      </c>
      <c r="D104" s="105" t="s">
        <v>291</v>
      </c>
      <c r="E104" s="150" t="s">
        <v>291</v>
      </c>
      <c r="F104" s="105" t="s">
        <v>291</v>
      </c>
      <c r="G104" s="150">
        <v>2</v>
      </c>
      <c r="H104" s="105">
        <v>0.31</v>
      </c>
      <c r="I104" s="105">
        <v>0.31</v>
      </c>
      <c r="J104" s="151"/>
      <c r="K104" s="111"/>
    </row>
    <row r="105" spans="1:11" s="52" customFormat="1">
      <c r="A105" s="87">
        <v>73</v>
      </c>
      <c r="B105" s="88" t="s">
        <v>32</v>
      </c>
      <c r="C105" s="150">
        <v>2</v>
      </c>
      <c r="D105" s="105">
        <v>0.05</v>
      </c>
      <c r="E105" s="150" t="s">
        <v>291</v>
      </c>
      <c r="F105" s="105" t="s">
        <v>291</v>
      </c>
      <c r="G105" s="150">
        <v>1</v>
      </c>
      <c r="H105" s="105">
        <v>0.26</v>
      </c>
      <c r="I105" s="105">
        <v>0.31</v>
      </c>
      <c r="J105" s="151"/>
      <c r="K105" s="111"/>
    </row>
    <row r="106" spans="1:11" s="52" customFormat="1">
      <c r="A106" s="87">
        <v>74</v>
      </c>
      <c r="B106" s="88" t="s">
        <v>231</v>
      </c>
      <c r="C106" s="150" t="s">
        <v>291</v>
      </c>
      <c r="D106" s="105" t="s">
        <v>291</v>
      </c>
      <c r="E106" s="150" t="s">
        <v>291</v>
      </c>
      <c r="F106" s="105" t="s">
        <v>291</v>
      </c>
      <c r="G106" s="150">
        <v>2</v>
      </c>
      <c r="H106" s="105">
        <v>0.3</v>
      </c>
      <c r="I106" s="105">
        <v>0.3</v>
      </c>
      <c r="J106" s="151">
        <v>0.14000000000000001</v>
      </c>
      <c r="K106" s="111">
        <v>214.7</v>
      </c>
    </row>
    <row r="107" spans="1:11" s="52" customFormat="1">
      <c r="A107" s="87">
        <v>75</v>
      </c>
      <c r="B107" s="88" t="s">
        <v>167</v>
      </c>
      <c r="C107" s="150">
        <v>3</v>
      </c>
      <c r="D107" s="105">
        <v>0.02</v>
      </c>
      <c r="E107" s="150" t="s">
        <v>291</v>
      </c>
      <c r="F107" s="105" t="s">
        <v>291</v>
      </c>
      <c r="G107" s="150">
        <v>2</v>
      </c>
      <c r="H107" s="105">
        <v>0.27</v>
      </c>
      <c r="I107" s="105">
        <v>0.28999999999999998</v>
      </c>
      <c r="J107" s="151">
        <v>22.58</v>
      </c>
      <c r="K107" s="111">
        <v>1.3</v>
      </c>
    </row>
    <row r="108" spans="1:11" s="52" customFormat="1">
      <c r="A108" s="87">
        <v>76</v>
      </c>
      <c r="B108" s="88" t="s">
        <v>270</v>
      </c>
      <c r="C108" s="150">
        <v>1</v>
      </c>
      <c r="D108" s="105">
        <v>0.01</v>
      </c>
      <c r="E108" s="150" t="s">
        <v>291</v>
      </c>
      <c r="F108" s="105" t="s">
        <v>291</v>
      </c>
      <c r="G108" s="150">
        <v>2</v>
      </c>
      <c r="H108" s="105">
        <v>0.28000000000000003</v>
      </c>
      <c r="I108" s="105">
        <v>0.28999999999999998</v>
      </c>
      <c r="J108" s="151">
        <v>0.36</v>
      </c>
      <c r="K108" s="111">
        <v>80.8</v>
      </c>
    </row>
    <row r="109" spans="1:11" s="52" customFormat="1">
      <c r="A109" s="87">
        <v>77</v>
      </c>
      <c r="B109" s="88" t="s">
        <v>265</v>
      </c>
      <c r="C109" s="150">
        <v>1</v>
      </c>
      <c r="D109" s="105">
        <v>0.01</v>
      </c>
      <c r="E109" s="150" t="s">
        <v>291</v>
      </c>
      <c r="F109" s="105" t="s">
        <v>291</v>
      </c>
      <c r="G109" s="150">
        <v>2</v>
      </c>
      <c r="H109" s="105">
        <v>0.28000000000000003</v>
      </c>
      <c r="I109" s="105">
        <v>0.28999999999999998</v>
      </c>
      <c r="J109" s="151">
        <v>0.69</v>
      </c>
      <c r="K109" s="111">
        <v>41.8</v>
      </c>
    </row>
    <row r="110" spans="1:11" s="52" customFormat="1">
      <c r="A110" s="87">
        <v>78</v>
      </c>
      <c r="B110" s="88" t="s">
        <v>62</v>
      </c>
      <c r="C110" s="150" t="s">
        <v>291</v>
      </c>
      <c r="D110" s="105" t="s">
        <v>291</v>
      </c>
      <c r="E110" s="150" t="s">
        <v>291</v>
      </c>
      <c r="F110" s="105" t="s">
        <v>291</v>
      </c>
      <c r="G110" s="150">
        <v>1</v>
      </c>
      <c r="H110" s="105">
        <v>0.26</v>
      </c>
      <c r="I110" s="105">
        <v>0.26</v>
      </c>
      <c r="J110" s="151">
        <v>0.18</v>
      </c>
      <c r="K110" s="111">
        <v>146.9</v>
      </c>
    </row>
    <row r="111" spans="1:11" s="52" customFormat="1">
      <c r="A111" s="87">
        <v>79</v>
      </c>
      <c r="B111" s="88" t="s">
        <v>19</v>
      </c>
      <c r="C111" s="150" t="s">
        <v>291</v>
      </c>
      <c r="D111" s="105" t="s">
        <v>291</v>
      </c>
      <c r="E111" s="150" t="s">
        <v>291</v>
      </c>
      <c r="F111" s="105" t="s">
        <v>291</v>
      </c>
      <c r="G111" s="150">
        <v>1</v>
      </c>
      <c r="H111" s="105">
        <v>0.25</v>
      </c>
      <c r="I111" s="105">
        <v>0.25</v>
      </c>
      <c r="J111" s="151">
        <v>0.11</v>
      </c>
      <c r="K111" s="111">
        <v>237.6</v>
      </c>
    </row>
    <row r="112" spans="1:11" s="52" customFormat="1">
      <c r="A112" s="87">
        <v>80</v>
      </c>
      <c r="B112" s="88" t="s">
        <v>40</v>
      </c>
      <c r="C112" s="150" t="s">
        <v>291</v>
      </c>
      <c r="D112" s="105" t="s">
        <v>291</v>
      </c>
      <c r="E112" s="150" t="s">
        <v>291</v>
      </c>
      <c r="F112" s="105" t="s">
        <v>291</v>
      </c>
      <c r="G112" s="150">
        <v>2</v>
      </c>
      <c r="H112" s="105">
        <v>0.21</v>
      </c>
      <c r="I112" s="105">
        <v>0.21</v>
      </c>
      <c r="J112" s="151">
        <v>7.0000000000000007E-2</v>
      </c>
      <c r="K112" s="111">
        <v>316.89999999999998</v>
      </c>
    </row>
    <row r="113" spans="1:11" s="52" customFormat="1">
      <c r="A113" s="87">
        <v>81</v>
      </c>
      <c r="B113" s="88" t="s">
        <v>36</v>
      </c>
      <c r="C113" s="150">
        <v>1</v>
      </c>
      <c r="D113" s="105">
        <v>0.02</v>
      </c>
      <c r="E113" s="150" t="s">
        <v>291</v>
      </c>
      <c r="F113" s="105" t="s">
        <v>291</v>
      </c>
      <c r="G113" s="150">
        <v>2</v>
      </c>
      <c r="H113" s="105">
        <v>0.19</v>
      </c>
      <c r="I113" s="105">
        <v>0.21</v>
      </c>
      <c r="J113" s="151">
        <v>0.03</v>
      </c>
      <c r="K113" s="111">
        <v>711.7</v>
      </c>
    </row>
    <row r="114" spans="1:11" s="52" customFormat="1">
      <c r="A114" s="87">
        <v>82</v>
      </c>
      <c r="B114" s="88" t="s">
        <v>88</v>
      </c>
      <c r="C114" s="150" t="s">
        <v>291</v>
      </c>
      <c r="D114" s="105" t="s">
        <v>291</v>
      </c>
      <c r="E114" s="150" t="s">
        <v>291</v>
      </c>
      <c r="F114" s="105" t="s">
        <v>291</v>
      </c>
      <c r="G114" s="150">
        <v>2</v>
      </c>
      <c r="H114" s="105">
        <v>0.2</v>
      </c>
      <c r="I114" s="105">
        <v>0.2</v>
      </c>
      <c r="J114" s="151">
        <v>1.0900000000000001</v>
      </c>
      <c r="K114" s="111">
        <v>18.3</v>
      </c>
    </row>
    <row r="115" spans="1:11" s="52" customFormat="1">
      <c r="A115" s="87">
        <v>83</v>
      </c>
      <c r="B115" s="88" t="s">
        <v>78</v>
      </c>
      <c r="C115" s="150" t="s">
        <v>291</v>
      </c>
      <c r="D115" s="105" t="s">
        <v>291</v>
      </c>
      <c r="E115" s="150" t="s">
        <v>291</v>
      </c>
      <c r="F115" s="105" t="s">
        <v>291</v>
      </c>
      <c r="G115" s="150">
        <v>2</v>
      </c>
      <c r="H115" s="105">
        <v>0.19</v>
      </c>
      <c r="I115" s="105">
        <v>0.19</v>
      </c>
      <c r="J115" s="151">
        <v>0.3</v>
      </c>
      <c r="K115" s="111">
        <v>63.3</v>
      </c>
    </row>
    <row r="116" spans="1:11" s="52" customFormat="1">
      <c r="A116" s="87">
        <v>84</v>
      </c>
      <c r="B116" s="88" t="s">
        <v>27</v>
      </c>
      <c r="C116" s="150">
        <v>1</v>
      </c>
      <c r="D116" s="105">
        <v>0.03</v>
      </c>
      <c r="E116" s="150" t="s">
        <v>291</v>
      </c>
      <c r="F116" s="105" t="s">
        <v>291</v>
      </c>
      <c r="G116" s="150">
        <v>2</v>
      </c>
      <c r="H116" s="105">
        <v>0.15</v>
      </c>
      <c r="I116" s="105">
        <v>0.18</v>
      </c>
      <c r="J116" s="151">
        <v>0.55000000000000004</v>
      </c>
      <c r="K116" s="111">
        <v>32.1</v>
      </c>
    </row>
    <row r="117" spans="1:11" s="52" customFormat="1">
      <c r="A117" s="87">
        <v>85</v>
      </c>
      <c r="B117" s="88" t="s">
        <v>254</v>
      </c>
      <c r="C117" s="150" t="s">
        <v>291</v>
      </c>
      <c r="D117" s="105" t="s">
        <v>291</v>
      </c>
      <c r="E117" s="150" t="s">
        <v>291</v>
      </c>
      <c r="F117" s="105" t="s">
        <v>291</v>
      </c>
      <c r="G117" s="150">
        <v>1</v>
      </c>
      <c r="H117" s="105">
        <v>0.17</v>
      </c>
      <c r="I117" s="105">
        <v>0.17</v>
      </c>
      <c r="J117" s="151"/>
      <c r="K117" s="111"/>
    </row>
    <row r="118" spans="1:11" s="52" customFormat="1">
      <c r="A118" s="87">
        <v>86</v>
      </c>
      <c r="B118" s="88" t="s">
        <v>288</v>
      </c>
      <c r="C118" s="150" t="s">
        <v>291</v>
      </c>
      <c r="D118" s="105" t="s">
        <v>291</v>
      </c>
      <c r="E118" s="150" t="s">
        <v>291</v>
      </c>
      <c r="F118" s="105" t="s">
        <v>291</v>
      </c>
      <c r="G118" s="150">
        <v>1</v>
      </c>
      <c r="H118" s="105">
        <v>0.17</v>
      </c>
      <c r="I118" s="105">
        <v>0.17</v>
      </c>
      <c r="J118" s="151"/>
      <c r="K118" s="111"/>
    </row>
    <row r="119" spans="1:11" s="52" customFormat="1">
      <c r="A119" s="87">
        <v>87</v>
      </c>
      <c r="B119" s="88" t="s">
        <v>96</v>
      </c>
      <c r="C119" s="150" t="s">
        <v>291</v>
      </c>
      <c r="D119" s="105" t="s">
        <v>291</v>
      </c>
      <c r="E119" s="150" t="s">
        <v>291</v>
      </c>
      <c r="F119" s="105" t="s">
        <v>291</v>
      </c>
      <c r="G119" s="150">
        <v>1</v>
      </c>
      <c r="H119" s="105">
        <v>0.17</v>
      </c>
      <c r="I119" s="105">
        <v>0.17</v>
      </c>
      <c r="J119" s="151">
        <v>0.13</v>
      </c>
      <c r="K119" s="111">
        <v>129.30000000000001</v>
      </c>
    </row>
    <row r="120" spans="1:11" s="52" customFormat="1">
      <c r="A120" s="87">
        <v>88</v>
      </c>
      <c r="B120" s="88" t="s">
        <v>297</v>
      </c>
      <c r="C120" s="167" t="s">
        <v>291</v>
      </c>
      <c r="D120" s="168" t="s">
        <v>291</v>
      </c>
      <c r="E120" s="167" t="s">
        <v>291</v>
      </c>
      <c r="F120" s="168" t="s">
        <v>291</v>
      </c>
      <c r="G120" s="167">
        <v>1</v>
      </c>
      <c r="H120" s="168">
        <v>0.16</v>
      </c>
      <c r="I120" s="168">
        <v>0.16</v>
      </c>
      <c r="J120" s="169">
        <v>0.28000000000000003</v>
      </c>
      <c r="K120" s="170">
        <v>58.1</v>
      </c>
    </row>
    <row r="121" spans="1:11" s="52" customFormat="1">
      <c r="A121" s="87">
        <v>89</v>
      </c>
      <c r="B121" s="88" t="s">
        <v>35</v>
      </c>
      <c r="C121" s="167">
        <v>1</v>
      </c>
      <c r="D121" s="168">
        <v>0.16</v>
      </c>
      <c r="E121" s="167" t="s">
        <v>291</v>
      </c>
      <c r="F121" s="168" t="s">
        <v>291</v>
      </c>
      <c r="G121" s="167" t="s">
        <v>291</v>
      </c>
      <c r="H121" s="168" t="s">
        <v>291</v>
      </c>
      <c r="I121" s="168">
        <v>0.16</v>
      </c>
      <c r="J121" s="169">
        <v>0.13</v>
      </c>
      <c r="K121" s="170">
        <v>121.2</v>
      </c>
    </row>
    <row r="122" spans="1:11" s="52" customFormat="1">
      <c r="A122" s="87">
        <v>90</v>
      </c>
      <c r="B122" s="88" t="s">
        <v>66</v>
      </c>
      <c r="C122" s="167" t="s">
        <v>291</v>
      </c>
      <c r="D122" s="168" t="s">
        <v>291</v>
      </c>
      <c r="E122" s="167" t="s">
        <v>291</v>
      </c>
      <c r="F122" s="168" t="s">
        <v>291</v>
      </c>
      <c r="G122" s="167">
        <v>2</v>
      </c>
      <c r="H122" s="168">
        <v>0.15</v>
      </c>
      <c r="I122" s="168">
        <v>0.15</v>
      </c>
      <c r="J122" s="169">
        <v>0.27</v>
      </c>
      <c r="K122" s="170">
        <v>55.6</v>
      </c>
    </row>
    <row r="123" spans="1:11" s="52" customFormat="1">
      <c r="A123" s="87">
        <v>91</v>
      </c>
      <c r="B123" s="88" t="s">
        <v>287</v>
      </c>
      <c r="C123" s="167" t="s">
        <v>291</v>
      </c>
      <c r="D123" s="168" t="s">
        <v>291</v>
      </c>
      <c r="E123" s="167" t="s">
        <v>291</v>
      </c>
      <c r="F123" s="168" t="s">
        <v>291</v>
      </c>
      <c r="G123" s="167">
        <v>1</v>
      </c>
      <c r="H123" s="168">
        <v>0.15</v>
      </c>
      <c r="I123" s="168">
        <v>0.15</v>
      </c>
      <c r="J123" s="169">
        <v>0.19</v>
      </c>
      <c r="K123" s="170">
        <v>78.400000000000006</v>
      </c>
    </row>
    <row r="124" spans="1:11" s="52" customFormat="1">
      <c r="A124" s="87">
        <v>92</v>
      </c>
      <c r="B124" s="88" t="s">
        <v>89</v>
      </c>
      <c r="C124" s="167" t="s">
        <v>291</v>
      </c>
      <c r="D124" s="168" t="s">
        <v>291</v>
      </c>
      <c r="E124" s="167" t="s">
        <v>291</v>
      </c>
      <c r="F124" s="168" t="s">
        <v>291</v>
      </c>
      <c r="G124" s="167">
        <v>1</v>
      </c>
      <c r="H124" s="168">
        <v>0.13</v>
      </c>
      <c r="I124" s="168">
        <v>0.13</v>
      </c>
      <c r="J124" s="169"/>
      <c r="K124" s="170"/>
    </row>
    <row r="125" spans="1:11" s="52" customFormat="1">
      <c r="A125" s="87">
        <v>93</v>
      </c>
      <c r="B125" s="88" t="s">
        <v>42</v>
      </c>
      <c r="C125" s="167">
        <v>2</v>
      </c>
      <c r="D125" s="168">
        <v>0.03</v>
      </c>
      <c r="E125" s="167" t="s">
        <v>291</v>
      </c>
      <c r="F125" s="168" t="s">
        <v>291</v>
      </c>
      <c r="G125" s="167">
        <v>2</v>
      </c>
      <c r="H125" s="168">
        <v>0.1</v>
      </c>
      <c r="I125" s="168">
        <v>0.13</v>
      </c>
      <c r="J125" s="169">
        <v>0.08</v>
      </c>
      <c r="K125" s="170">
        <v>150.69999999999999</v>
      </c>
    </row>
    <row r="126" spans="1:11" s="52" customFormat="1">
      <c r="A126" s="87">
        <v>94</v>
      </c>
      <c r="B126" s="88" t="s">
        <v>294</v>
      </c>
      <c r="C126" s="167" t="s">
        <v>291</v>
      </c>
      <c r="D126" s="168" t="s">
        <v>291</v>
      </c>
      <c r="E126" s="167" t="s">
        <v>291</v>
      </c>
      <c r="F126" s="168" t="s">
        <v>291</v>
      </c>
      <c r="G126" s="167">
        <v>1</v>
      </c>
      <c r="H126" s="168">
        <v>0.13</v>
      </c>
      <c r="I126" s="168">
        <v>0.13</v>
      </c>
      <c r="J126" s="169"/>
      <c r="K126" s="170"/>
    </row>
    <row r="127" spans="1:11" s="52" customFormat="1">
      <c r="A127" s="87">
        <v>95</v>
      </c>
      <c r="B127" s="88" t="s">
        <v>251</v>
      </c>
      <c r="C127" s="167" t="s">
        <v>291</v>
      </c>
      <c r="D127" s="168" t="s">
        <v>291</v>
      </c>
      <c r="E127" s="167" t="s">
        <v>291</v>
      </c>
      <c r="F127" s="168" t="s">
        <v>291</v>
      </c>
      <c r="G127" s="167">
        <v>1</v>
      </c>
      <c r="H127" s="168">
        <v>0.12</v>
      </c>
      <c r="I127" s="168">
        <v>0.12</v>
      </c>
      <c r="J127" s="169"/>
      <c r="K127" s="170"/>
    </row>
    <row r="128" spans="1:11" s="52" customFormat="1">
      <c r="A128" s="87">
        <v>96</v>
      </c>
      <c r="B128" s="88" t="s">
        <v>226</v>
      </c>
      <c r="C128" s="167">
        <v>1</v>
      </c>
      <c r="D128" s="168">
        <v>0.02</v>
      </c>
      <c r="E128" s="167" t="s">
        <v>291</v>
      </c>
      <c r="F128" s="168" t="s">
        <v>291</v>
      </c>
      <c r="G128" s="167">
        <v>1</v>
      </c>
      <c r="H128" s="168">
        <v>0.08</v>
      </c>
      <c r="I128" s="168">
        <v>0.1</v>
      </c>
      <c r="J128" s="169">
        <v>2.09</v>
      </c>
      <c r="K128" s="170">
        <v>4.9000000000000004</v>
      </c>
    </row>
    <row r="129" spans="1:11" s="52" customFormat="1">
      <c r="A129" s="87">
        <v>97</v>
      </c>
      <c r="B129" s="88" t="s">
        <v>76</v>
      </c>
      <c r="C129" s="167">
        <v>1</v>
      </c>
      <c r="D129" s="168">
        <v>0.04</v>
      </c>
      <c r="E129" s="167" t="s">
        <v>291</v>
      </c>
      <c r="F129" s="168" t="s">
        <v>291</v>
      </c>
      <c r="G129" s="167">
        <v>3</v>
      </c>
      <c r="H129" s="168">
        <v>0.06</v>
      </c>
      <c r="I129" s="168">
        <v>0.1</v>
      </c>
      <c r="J129" s="169">
        <v>0.11</v>
      </c>
      <c r="K129" s="170">
        <v>92.5</v>
      </c>
    </row>
    <row r="130" spans="1:11" s="52" customFormat="1">
      <c r="A130" s="87">
        <v>98</v>
      </c>
      <c r="B130" s="88" t="s">
        <v>37</v>
      </c>
      <c r="C130" s="167" t="s">
        <v>291</v>
      </c>
      <c r="D130" s="168" t="s">
        <v>291</v>
      </c>
      <c r="E130" s="167" t="s">
        <v>291</v>
      </c>
      <c r="F130" s="168" t="s">
        <v>291</v>
      </c>
      <c r="G130" s="167">
        <v>2</v>
      </c>
      <c r="H130" s="168">
        <v>7.0000000000000007E-2</v>
      </c>
      <c r="I130" s="168">
        <v>7.0000000000000007E-2</v>
      </c>
      <c r="J130" s="169">
        <v>0.01</v>
      </c>
      <c r="K130" s="170">
        <v>706.5</v>
      </c>
    </row>
    <row r="131" spans="1:11" s="52" customFormat="1">
      <c r="A131" s="87">
        <v>99</v>
      </c>
      <c r="B131" s="88" t="s">
        <v>21</v>
      </c>
      <c r="C131" s="167" t="s">
        <v>291</v>
      </c>
      <c r="D131" s="168" t="s">
        <v>291</v>
      </c>
      <c r="E131" s="167" t="s">
        <v>291</v>
      </c>
      <c r="F131" s="168" t="s">
        <v>291</v>
      </c>
      <c r="G131" s="167">
        <v>1</v>
      </c>
      <c r="H131" s="168">
        <v>0.06</v>
      </c>
      <c r="I131" s="168">
        <v>0.06</v>
      </c>
      <c r="J131" s="169">
        <v>0.83</v>
      </c>
      <c r="K131" s="170">
        <v>7.7</v>
      </c>
    </row>
    <row r="132" spans="1:11" s="52" customFormat="1">
      <c r="A132" s="87">
        <v>100</v>
      </c>
      <c r="B132" s="88" t="s">
        <v>290</v>
      </c>
      <c r="C132" s="167" t="s">
        <v>291</v>
      </c>
      <c r="D132" s="168" t="s">
        <v>291</v>
      </c>
      <c r="E132" s="167" t="s">
        <v>291</v>
      </c>
      <c r="F132" s="168" t="s">
        <v>291</v>
      </c>
      <c r="G132" s="167">
        <v>3</v>
      </c>
      <c r="H132" s="168">
        <v>0.05</v>
      </c>
      <c r="I132" s="168">
        <v>0.05</v>
      </c>
      <c r="J132" s="169"/>
      <c r="K132" s="170"/>
    </row>
    <row r="133" spans="1:11" s="52" customFormat="1">
      <c r="A133" s="87">
        <v>101</v>
      </c>
      <c r="B133" s="88" t="s">
        <v>269</v>
      </c>
      <c r="C133" s="167" t="s">
        <v>291</v>
      </c>
      <c r="D133" s="168" t="s">
        <v>291</v>
      </c>
      <c r="E133" s="167" t="s">
        <v>291</v>
      </c>
      <c r="F133" s="168" t="s">
        <v>291</v>
      </c>
      <c r="G133" s="167">
        <v>1</v>
      </c>
      <c r="H133" s="168">
        <v>0.04</v>
      </c>
      <c r="I133" s="168">
        <v>0.04</v>
      </c>
      <c r="J133" s="169"/>
      <c r="K133" s="170"/>
    </row>
    <row r="134" spans="1:11" s="52" customFormat="1">
      <c r="A134" s="87">
        <v>102</v>
      </c>
      <c r="B134" s="88" t="s">
        <v>90</v>
      </c>
      <c r="C134" s="167" t="s">
        <v>291</v>
      </c>
      <c r="D134" s="168" t="s">
        <v>291</v>
      </c>
      <c r="E134" s="167" t="s">
        <v>291</v>
      </c>
      <c r="F134" s="168" t="s">
        <v>291</v>
      </c>
      <c r="G134" s="167">
        <v>1</v>
      </c>
      <c r="H134" s="168">
        <v>0.04</v>
      </c>
      <c r="I134" s="168">
        <v>0.04</v>
      </c>
      <c r="J134" s="169">
        <v>0.05</v>
      </c>
      <c r="K134" s="170">
        <v>85.1</v>
      </c>
    </row>
    <row r="135" spans="1:11" s="52" customFormat="1">
      <c r="A135" s="87">
        <v>103</v>
      </c>
      <c r="B135" s="88" t="s">
        <v>38</v>
      </c>
      <c r="C135" s="167" t="s">
        <v>291</v>
      </c>
      <c r="D135" s="168" t="s">
        <v>291</v>
      </c>
      <c r="E135" s="167" t="s">
        <v>291</v>
      </c>
      <c r="F135" s="168" t="s">
        <v>291</v>
      </c>
      <c r="G135" s="167">
        <v>3</v>
      </c>
      <c r="H135" s="168">
        <v>0.03</v>
      </c>
      <c r="I135" s="168">
        <v>0.03</v>
      </c>
      <c r="J135" s="169">
        <v>5.56</v>
      </c>
      <c r="K135" s="170">
        <v>0.6</v>
      </c>
    </row>
    <row r="136" spans="1:11" s="52" customFormat="1">
      <c r="A136" s="87">
        <v>104</v>
      </c>
      <c r="B136" s="88" t="s">
        <v>43</v>
      </c>
      <c r="C136" s="167">
        <v>1</v>
      </c>
      <c r="D136" s="168">
        <v>0.02</v>
      </c>
      <c r="E136" s="167" t="s">
        <v>291</v>
      </c>
      <c r="F136" s="168" t="s">
        <v>291</v>
      </c>
      <c r="G136" s="167">
        <v>1</v>
      </c>
      <c r="H136" s="168">
        <v>0</v>
      </c>
      <c r="I136" s="168">
        <v>0.02</v>
      </c>
      <c r="J136" s="169"/>
      <c r="K136" s="170"/>
    </row>
    <row r="137" spans="1:11" s="52" customFormat="1">
      <c r="A137" s="87">
        <v>105</v>
      </c>
      <c r="B137" s="88" t="s">
        <v>31</v>
      </c>
      <c r="C137" s="167" t="s">
        <v>291</v>
      </c>
      <c r="D137" s="168" t="s">
        <v>291</v>
      </c>
      <c r="E137" s="167" t="s">
        <v>291</v>
      </c>
      <c r="F137" s="168" t="s">
        <v>291</v>
      </c>
      <c r="G137" s="167">
        <v>1</v>
      </c>
      <c r="H137" s="168">
        <v>0.02</v>
      </c>
      <c r="I137" s="168">
        <v>0.02</v>
      </c>
      <c r="J137" s="169">
        <v>0.24</v>
      </c>
      <c r="K137" s="170">
        <v>8.3000000000000007</v>
      </c>
    </row>
    <row r="138" spans="1:11" s="52" customFormat="1">
      <c r="A138" s="87">
        <v>106</v>
      </c>
      <c r="B138" s="88" t="s">
        <v>73</v>
      </c>
      <c r="C138" s="167" t="s">
        <v>291</v>
      </c>
      <c r="D138" s="168" t="s">
        <v>291</v>
      </c>
      <c r="E138" s="167" t="s">
        <v>291</v>
      </c>
      <c r="F138" s="168" t="s">
        <v>291</v>
      </c>
      <c r="G138" s="167">
        <v>1</v>
      </c>
      <c r="H138" s="168">
        <v>0.01</v>
      </c>
      <c r="I138" s="168">
        <v>0.01</v>
      </c>
      <c r="J138" s="169"/>
      <c r="K138" s="170"/>
    </row>
    <row r="139" spans="1:11" s="52" customFormat="1">
      <c r="A139" s="87">
        <v>107</v>
      </c>
      <c r="B139" s="88" t="s">
        <v>95</v>
      </c>
      <c r="C139" s="167">
        <v>1</v>
      </c>
      <c r="D139" s="168">
        <v>0.01</v>
      </c>
      <c r="E139" s="167" t="s">
        <v>291</v>
      </c>
      <c r="F139" s="168" t="s">
        <v>291</v>
      </c>
      <c r="G139" s="167" t="s">
        <v>291</v>
      </c>
      <c r="H139" s="168" t="s">
        <v>291</v>
      </c>
      <c r="I139" s="168">
        <v>0.01</v>
      </c>
      <c r="J139" s="169">
        <v>0.1</v>
      </c>
      <c r="K139" s="170">
        <v>10</v>
      </c>
    </row>
    <row r="140" spans="1:11" s="52" customFormat="1">
      <c r="A140" s="87">
        <v>108</v>
      </c>
      <c r="B140" s="88" t="s">
        <v>75</v>
      </c>
      <c r="C140" s="167" t="s">
        <v>291</v>
      </c>
      <c r="D140" s="168" t="s">
        <v>291</v>
      </c>
      <c r="E140" s="167" t="s">
        <v>291</v>
      </c>
      <c r="F140" s="168" t="s">
        <v>291</v>
      </c>
      <c r="G140" s="167">
        <v>1</v>
      </c>
      <c r="H140" s="168">
        <v>0.01</v>
      </c>
      <c r="I140" s="168">
        <v>0.01</v>
      </c>
      <c r="J140" s="169"/>
      <c r="K140" s="170"/>
    </row>
    <row r="141" spans="1:11" s="52" customFormat="1">
      <c r="A141" s="87">
        <v>109</v>
      </c>
      <c r="B141" s="88" t="s">
        <v>84</v>
      </c>
      <c r="C141" s="167" t="s">
        <v>291</v>
      </c>
      <c r="D141" s="168" t="s">
        <v>291</v>
      </c>
      <c r="E141" s="167" t="s">
        <v>291</v>
      </c>
      <c r="F141" s="168" t="s">
        <v>291</v>
      </c>
      <c r="G141" s="167">
        <v>1</v>
      </c>
      <c r="H141" s="168">
        <v>0.01</v>
      </c>
      <c r="I141" s="168">
        <v>0.01</v>
      </c>
      <c r="J141" s="169">
        <v>0.01</v>
      </c>
      <c r="K141" s="170">
        <v>84</v>
      </c>
    </row>
    <row r="142" spans="1:11" s="52" customFormat="1">
      <c r="A142" s="87">
        <v>110</v>
      </c>
      <c r="B142" s="88" t="s">
        <v>85</v>
      </c>
      <c r="C142" s="167" t="s">
        <v>291</v>
      </c>
      <c r="D142" s="168" t="s">
        <v>291</v>
      </c>
      <c r="E142" s="167" t="s">
        <v>291</v>
      </c>
      <c r="F142" s="168" t="s">
        <v>291</v>
      </c>
      <c r="G142" s="167">
        <v>1</v>
      </c>
      <c r="H142" s="168">
        <v>0.01</v>
      </c>
      <c r="I142" s="168">
        <v>0.01</v>
      </c>
      <c r="J142" s="169"/>
      <c r="K142" s="170"/>
    </row>
    <row r="143" spans="1:11" s="52" customFormat="1">
      <c r="A143" s="87">
        <v>111</v>
      </c>
      <c r="B143" s="88" t="s">
        <v>289</v>
      </c>
      <c r="C143" s="167" t="s">
        <v>291</v>
      </c>
      <c r="D143" s="168" t="s">
        <v>291</v>
      </c>
      <c r="E143" s="167">
        <v>2</v>
      </c>
      <c r="F143" s="168">
        <v>-1.6</v>
      </c>
      <c r="G143" s="167" t="s">
        <v>291</v>
      </c>
      <c r="H143" s="168" t="s">
        <v>291</v>
      </c>
      <c r="I143" s="168">
        <v>-1.6</v>
      </c>
      <c r="J143" s="169"/>
      <c r="K143" s="170"/>
    </row>
    <row r="144" spans="1:11" s="65" customFormat="1">
      <c r="A144" s="210" t="s">
        <v>145</v>
      </c>
      <c r="B144" s="210"/>
      <c r="C144" s="152">
        <v>3188</v>
      </c>
      <c r="D144" s="153">
        <v>20185.62</v>
      </c>
      <c r="E144" s="152">
        <v>1262</v>
      </c>
      <c r="F144" s="153">
        <v>7880.77</v>
      </c>
      <c r="G144" s="152">
        <v>3451</v>
      </c>
      <c r="H144" s="153">
        <v>8541.23</v>
      </c>
      <c r="I144" s="153">
        <v>36607.629999999997</v>
      </c>
      <c r="J144" s="154"/>
      <c r="K144" s="155">
        <v>132.1</v>
      </c>
    </row>
    <row r="145" spans="1:11" s="69" customFormat="1" ht="13.2">
      <c r="A145" s="66"/>
      <c r="B145" s="66"/>
      <c r="C145" s="67"/>
      <c r="D145" s="68"/>
      <c r="E145" s="67"/>
      <c r="F145" s="68"/>
      <c r="G145" s="67"/>
      <c r="H145" s="68"/>
      <c r="I145" s="68"/>
    </row>
    <row r="146" spans="1:11" s="69" customFormat="1" ht="13.2">
      <c r="A146" s="66"/>
      <c r="B146" s="66"/>
      <c r="C146" s="67"/>
      <c r="D146" s="68"/>
      <c r="E146" s="67"/>
      <c r="F146" s="68"/>
      <c r="G146" s="67"/>
      <c r="H146" s="68"/>
      <c r="I146" s="68"/>
    </row>
    <row r="147" spans="1:11" s="69" customFormat="1" ht="13.2">
      <c r="A147" s="66"/>
      <c r="B147" s="66"/>
      <c r="C147" s="67"/>
      <c r="D147" s="68"/>
      <c r="E147" s="67"/>
      <c r="F147" s="68"/>
      <c r="G147" s="67"/>
      <c r="H147" s="68"/>
      <c r="I147" s="68"/>
    </row>
    <row r="148" spans="1:11" ht="15.6">
      <c r="A148" s="202" t="s">
        <v>310</v>
      </c>
      <c r="B148" s="202"/>
      <c r="C148" s="202"/>
      <c r="D148" s="202"/>
      <c r="E148" s="202"/>
      <c r="F148" s="202"/>
      <c r="G148" s="202"/>
      <c r="H148" s="202"/>
      <c r="I148" s="202"/>
    </row>
    <row r="149" spans="1:11" ht="15.6">
      <c r="A149" s="209" t="str">
        <f>A6</f>
        <v>As from January 1 to December 20, 2023</v>
      </c>
      <c r="B149" s="209"/>
      <c r="C149" s="209"/>
      <c r="D149" s="209"/>
      <c r="E149" s="209"/>
      <c r="F149" s="209"/>
      <c r="G149" s="209"/>
      <c r="H149" s="209"/>
      <c r="I149" s="209"/>
    </row>
    <row r="151" spans="1:11" ht="96.6">
      <c r="A151" s="94" t="s">
        <v>100</v>
      </c>
      <c r="B151" s="94" t="s">
        <v>169</v>
      </c>
      <c r="C151" s="95" t="s">
        <v>121</v>
      </c>
      <c r="D151" s="96" t="s">
        <v>122</v>
      </c>
      <c r="E151" s="97" t="s">
        <v>123</v>
      </c>
      <c r="F151" s="96" t="s">
        <v>124</v>
      </c>
      <c r="G151" s="95" t="s">
        <v>267</v>
      </c>
      <c r="H151" s="96" t="s">
        <v>126</v>
      </c>
      <c r="I151" s="96" t="s">
        <v>127</v>
      </c>
      <c r="J151" s="107">
        <v>2022</v>
      </c>
      <c r="K151" s="107" t="s">
        <v>268</v>
      </c>
    </row>
    <row r="152" spans="1:11" s="52" customFormat="1">
      <c r="A152" s="87">
        <v>1</v>
      </c>
      <c r="B152" s="85" t="s">
        <v>232</v>
      </c>
      <c r="C152" s="150">
        <v>1202</v>
      </c>
      <c r="D152" s="105">
        <v>598.29999999999995</v>
      </c>
      <c r="E152" s="150">
        <v>296</v>
      </c>
      <c r="F152" s="105">
        <v>964.93</v>
      </c>
      <c r="G152" s="150">
        <v>2314</v>
      </c>
      <c r="H152" s="105">
        <v>4288.72</v>
      </c>
      <c r="I152" s="105">
        <v>5851.95</v>
      </c>
      <c r="J152" s="105">
        <v>3940.4</v>
      </c>
      <c r="K152" s="111">
        <v>148.5</v>
      </c>
    </row>
    <row r="153" spans="1:11" s="52" customFormat="1">
      <c r="A153" s="87">
        <v>2</v>
      </c>
      <c r="B153" s="85" t="s">
        <v>172</v>
      </c>
      <c r="C153" s="150">
        <v>119</v>
      </c>
      <c r="D153" s="105">
        <v>1478.7</v>
      </c>
      <c r="E153" s="150">
        <v>51</v>
      </c>
      <c r="F153" s="105">
        <v>1654.83</v>
      </c>
      <c r="G153" s="150">
        <v>49</v>
      </c>
      <c r="H153" s="105">
        <v>128.78</v>
      </c>
      <c r="I153" s="105">
        <v>3262.31</v>
      </c>
      <c r="J153" s="105">
        <v>1963.23</v>
      </c>
      <c r="K153" s="111">
        <v>166.2</v>
      </c>
    </row>
    <row r="154" spans="1:11" s="52" customFormat="1">
      <c r="A154" s="87">
        <v>3</v>
      </c>
      <c r="B154" s="85" t="s">
        <v>311</v>
      </c>
      <c r="C154" s="150">
        <v>26</v>
      </c>
      <c r="D154" s="105">
        <v>3103.93</v>
      </c>
      <c r="E154" s="150" t="s">
        <v>291</v>
      </c>
      <c r="F154" s="105" t="s">
        <v>291</v>
      </c>
      <c r="G154" s="150">
        <v>4</v>
      </c>
      <c r="H154" s="105">
        <v>6.65</v>
      </c>
      <c r="I154" s="105">
        <v>3110.57</v>
      </c>
      <c r="J154" s="105">
        <v>2368.16</v>
      </c>
      <c r="K154" s="111">
        <v>131.30000000000001</v>
      </c>
    </row>
    <row r="155" spans="1:11" s="52" customFormat="1">
      <c r="A155" s="87">
        <v>4</v>
      </c>
      <c r="B155" s="85" t="s">
        <v>173</v>
      </c>
      <c r="C155" s="150">
        <v>92</v>
      </c>
      <c r="D155" s="105">
        <v>1529.53</v>
      </c>
      <c r="E155" s="150">
        <v>53</v>
      </c>
      <c r="F155" s="105">
        <v>1445.5</v>
      </c>
      <c r="G155" s="150">
        <v>51</v>
      </c>
      <c r="H155" s="105">
        <v>40.61</v>
      </c>
      <c r="I155" s="105">
        <v>3015.64</v>
      </c>
      <c r="J155" s="105">
        <v>1214.6300000000001</v>
      </c>
      <c r="K155" s="111">
        <v>248.3</v>
      </c>
    </row>
    <row r="156" spans="1:11" s="52" customFormat="1">
      <c r="A156" s="87">
        <v>5</v>
      </c>
      <c r="B156" s="85" t="s">
        <v>201</v>
      </c>
      <c r="C156" s="150">
        <v>34</v>
      </c>
      <c r="D156" s="105">
        <v>2686.32</v>
      </c>
      <c r="E156" s="150">
        <v>4</v>
      </c>
      <c r="F156" s="105">
        <v>104.27</v>
      </c>
      <c r="G156" s="150">
        <v>1</v>
      </c>
      <c r="H156" s="105">
        <v>0.05</v>
      </c>
      <c r="I156" s="105">
        <v>2790.63</v>
      </c>
      <c r="J156" s="105">
        <v>307.87</v>
      </c>
      <c r="K156" s="111">
        <v>906.4</v>
      </c>
    </row>
    <row r="157" spans="1:11" s="52" customFormat="1">
      <c r="A157" s="87">
        <v>6</v>
      </c>
      <c r="B157" s="85" t="s">
        <v>298</v>
      </c>
      <c r="C157" s="150">
        <v>408</v>
      </c>
      <c r="D157" s="105">
        <v>440.98</v>
      </c>
      <c r="E157" s="150">
        <v>174</v>
      </c>
      <c r="F157" s="105">
        <v>306.66000000000003</v>
      </c>
      <c r="G157" s="150">
        <v>318</v>
      </c>
      <c r="H157" s="105">
        <v>1985.34</v>
      </c>
      <c r="I157" s="105">
        <v>2732.98</v>
      </c>
      <c r="J157" s="105">
        <v>1705.84</v>
      </c>
      <c r="K157" s="111">
        <v>160.19999999999999</v>
      </c>
    </row>
    <row r="158" spans="1:11" s="52" customFormat="1">
      <c r="A158" s="87">
        <v>7</v>
      </c>
      <c r="B158" s="85" t="s">
        <v>177</v>
      </c>
      <c r="C158" s="150">
        <v>384</v>
      </c>
      <c r="D158" s="105">
        <v>1089.29</v>
      </c>
      <c r="E158" s="150">
        <v>162</v>
      </c>
      <c r="F158" s="105">
        <v>634.91999999999996</v>
      </c>
      <c r="G158" s="150">
        <v>87</v>
      </c>
      <c r="H158" s="105">
        <v>45.54</v>
      </c>
      <c r="I158" s="105">
        <v>1769.74</v>
      </c>
      <c r="J158" s="105">
        <v>2243.9</v>
      </c>
      <c r="K158" s="111">
        <v>78.900000000000006</v>
      </c>
    </row>
    <row r="159" spans="1:11" s="52" customFormat="1">
      <c r="A159" s="87">
        <v>8</v>
      </c>
      <c r="B159" s="90" t="s">
        <v>180</v>
      </c>
      <c r="C159" s="150">
        <v>19</v>
      </c>
      <c r="D159" s="105">
        <v>1326.93</v>
      </c>
      <c r="E159" s="150">
        <v>11</v>
      </c>
      <c r="F159" s="105">
        <v>271.17</v>
      </c>
      <c r="G159" s="150">
        <v>2</v>
      </c>
      <c r="H159" s="105">
        <v>5.18</v>
      </c>
      <c r="I159" s="105">
        <v>1603.29</v>
      </c>
      <c r="J159" s="105">
        <v>890.67</v>
      </c>
      <c r="K159" s="111">
        <v>180</v>
      </c>
    </row>
    <row r="160" spans="1:11" s="52" customFormat="1">
      <c r="A160" s="87">
        <v>9</v>
      </c>
      <c r="B160" s="92" t="s">
        <v>171</v>
      </c>
      <c r="C160" s="150">
        <v>136</v>
      </c>
      <c r="D160" s="105">
        <v>639.79999999999995</v>
      </c>
      <c r="E160" s="150">
        <v>50</v>
      </c>
      <c r="F160" s="105">
        <v>39.409999999999997</v>
      </c>
      <c r="G160" s="150">
        <v>197</v>
      </c>
      <c r="H160" s="105">
        <v>894.72</v>
      </c>
      <c r="I160" s="105">
        <v>1573.93</v>
      </c>
      <c r="J160" s="105">
        <v>3142.67</v>
      </c>
      <c r="K160" s="111">
        <v>50.1</v>
      </c>
    </row>
    <row r="161" spans="1:11" s="52" customFormat="1">
      <c r="A161" s="87">
        <v>10</v>
      </c>
      <c r="B161" s="85" t="s">
        <v>178</v>
      </c>
      <c r="C161" s="150">
        <v>85</v>
      </c>
      <c r="D161" s="105">
        <v>558.92999999999995</v>
      </c>
      <c r="E161" s="150">
        <v>64</v>
      </c>
      <c r="F161" s="105">
        <v>503.44</v>
      </c>
      <c r="G161" s="150">
        <v>83</v>
      </c>
      <c r="H161" s="105">
        <v>451.81</v>
      </c>
      <c r="I161" s="105">
        <v>1514.18</v>
      </c>
      <c r="J161" s="105">
        <v>1252.0899999999999</v>
      </c>
      <c r="K161" s="111">
        <v>120.9</v>
      </c>
    </row>
    <row r="162" spans="1:11" s="52" customFormat="1">
      <c r="A162" s="87">
        <v>11</v>
      </c>
      <c r="B162" s="90" t="s">
        <v>181</v>
      </c>
      <c r="C162" s="150">
        <v>83</v>
      </c>
      <c r="D162" s="105">
        <v>1059.8699999999999</v>
      </c>
      <c r="E162" s="150">
        <v>29</v>
      </c>
      <c r="F162" s="105">
        <v>142.80000000000001</v>
      </c>
      <c r="G162" s="150">
        <v>23</v>
      </c>
      <c r="H162" s="105">
        <v>14.05</v>
      </c>
      <c r="I162" s="105">
        <v>1216.73</v>
      </c>
      <c r="J162" s="105">
        <v>370.61</v>
      </c>
      <c r="K162" s="111">
        <v>328.3</v>
      </c>
    </row>
    <row r="163" spans="1:11" s="52" customFormat="1">
      <c r="A163" s="87">
        <v>12</v>
      </c>
      <c r="B163" s="85" t="s">
        <v>192</v>
      </c>
      <c r="C163" s="150">
        <v>21</v>
      </c>
      <c r="D163" s="105">
        <v>848</v>
      </c>
      <c r="E163" s="150" t="s">
        <v>291</v>
      </c>
      <c r="F163" s="105" t="s">
        <v>291</v>
      </c>
      <c r="G163" s="150">
        <v>27</v>
      </c>
      <c r="H163" s="105">
        <v>191.56</v>
      </c>
      <c r="I163" s="105">
        <v>1039.57</v>
      </c>
      <c r="J163" s="105">
        <v>954.23</v>
      </c>
      <c r="K163" s="111">
        <v>108.9</v>
      </c>
    </row>
    <row r="164" spans="1:11" s="52" customFormat="1">
      <c r="A164" s="87">
        <v>13</v>
      </c>
      <c r="B164" s="85" t="s">
        <v>179</v>
      </c>
      <c r="C164" s="150">
        <v>50</v>
      </c>
      <c r="D164" s="105">
        <v>651.71</v>
      </c>
      <c r="E164" s="150">
        <v>48</v>
      </c>
      <c r="F164" s="105">
        <v>258.06</v>
      </c>
      <c r="G164" s="150">
        <v>24</v>
      </c>
      <c r="H164" s="105">
        <v>18.77</v>
      </c>
      <c r="I164" s="105">
        <v>928.54</v>
      </c>
      <c r="J164" s="105">
        <v>746.1</v>
      </c>
      <c r="K164" s="111">
        <v>124.5</v>
      </c>
    </row>
    <row r="165" spans="1:11" s="52" customFormat="1">
      <c r="A165" s="87">
        <v>14</v>
      </c>
      <c r="B165" s="85" t="s">
        <v>183</v>
      </c>
      <c r="C165" s="150">
        <v>50</v>
      </c>
      <c r="D165" s="105">
        <v>747.87</v>
      </c>
      <c r="E165" s="150">
        <v>38</v>
      </c>
      <c r="F165" s="105">
        <v>6.96</v>
      </c>
      <c r="G165" s="150">
        <v>6</v>
      </c>
      <c r="H165" s="105">
        <v>2.74</v>
      </c>
      <c r="I165" s="105">
        <v>757.58</v>
      </c>
      <c r="J165" s="105">
        <v>225.89</v>
      </c>
      <c r="K165" s="111">
        <v>335.4</v>
      </c>
    </row>
    <row r="166" spans="1:11" s="52" customFormat="1">
      <c r="A166" s="87">
        <v>15</v>
      </c>
      <c r="B166" s="88" t="s">
        <v>45</v>
      </c>
      <c r="C166" s="150">
        <v>118</v>
      </c>
      <c r="D166" s="105">
        <v>602.77</v>
      </c>
      <c r="E166" s="150">
        <v>81</v>
      </c>
      <c r="F166" s="105">
        <v>117.89</v>
      </c>
      <c r="G166" s="150">
        <v>40</v>
      </c>
      <c r="H166" s="105">
        <v>32.67</v>
      </c>
      <c r="I166" s="105">
        <v>753.33</v>
      </c>
      <c r="J166" s="105">
        <v>846.38</v>
      </c>
      <c r="K166" s="111">
        <v>89</v>
      </c>
    </row>
    <row r="167" spans="1:11" s="52" customFormat="1">
      <c r="A167" s="87">
        <v>16</v>
      </c>
      <c r="B167" s="88" t="s">
        <v>187</v>
      </c>
      <c r="C167" s="150">
        <v>35</v>
      </c>
      <c r="D167" s="105">
        <v>470.67</v>
      </c>
      <c r="E167" s="150">
        <v>23</v>
      </c>
      <c r="F167" s="105">
        <v>231.02</v>
      </c>
      <c r="G167" s="150">
        <v>5</v>
      </c>
      <c r="H167" s="105">
        <v>13.86</v>
      </c>
      <c r="I167" s="105">
        <v>715.55</v>
      </c>
      <c r="J167" s="105">
        <v>528.21</v>
      </c>
      <c r="K167" s="111">
        <v>135.5</v>
      </c>
    </row>
    <row r="168" spans="1:11" s="52" customFormat="1">
      <c r="A168" s="87">
        <v>17</v>
      </c>
      <c r="B168" s="88" t="s">
        <v>175</v>
      </c>
      <c r="C168" s="150">
        <v>28</v>
      </c>
      <c r="D168" s="105">
        <v>252.98</v>
      </c>
      <c r="E168" s="150">
        <v>38</v>
      </c>
      <c r="F168" s="105">
        <v>403.33</v>
      </c>
      <c r="G168" s="150">
        <v>4</v>
      </c>
      <c r="H168" s="105">
        <v>0.54</v>
      </c>
      <c r="I168" s="105">
        <v>656.86</v>
      </c>
      <c r="J168" s="105">
        <v>698.32</v>
      </c>
      <c r="K168" s="111">
        <v>94.1</v>
      </c>
    </row>
    <row r="169" spans="1:11" s="52" customFormat="1">
      <c r="A169" s="87">
        <v>18</v>
      </c>
      <c r="B169" s="88" t="s">
        <v>188</v>
      </c>
      <c r="C169" s="150">
        <v>19</v>
      </c>
      <c r="D169" s="105">
        <v>328.25</v>
      </c>
      <c r="E169" s="150">
        <v>3</v>
      </c>
      <c r="F169" s="105">
        <v>4.96</v>
      </c>
      <c r="G169" s="150">
        <v>8</v>
      </c>
      <c r="H169" s="105">
        <v>96.14</v>
      </c>
      <c r="I169" s="105">
        <v>429.35</v>
      </c>
      <c r="J169" s="105">
        <v>57.6</v>
      </c>
      <c r="K169" s="111">
        <v>745.4</v>
      </c>
    </row>
    <row r="170" spans="1:11" s="52" customFormat="1">
      <c r="A170" s="87">
        <v>19</v>
      </c>
      <c r="B170" s="88" t="s">
        <v>193</v>
      </c>
      <c r="C170" s="150">
        <v>40</v>
      </c>
      <c r="D170" s="105">
        <v>257.18</v>
      </c>
      <c r="E170" s="150">
        <v>17</v>
      </c>
      <c r="F170" s="105">
        <v>70.790000000000006</v>
      </c>
      <c r="G170" s="150">
        <v>9</v>
      </c>
      <c r="H170" s="105">
        <v>11.2</v>
      </c>
      <c r="I170" s="105">
        <v>339.17</v>
      </c>
      <c r="J170" s="105">
        <v>1545.62</v>
      </c>
      <c r="K170" s="111">
        <v>21.9</v>
      </c>
    </row>
    <row r="171" spans="1:11" s="52" customFormat="1">
      <c r="A171" s="87">
        <v>20</v>
      </c>
      <c r="B171" s="85" t="s">
        <v>197</v>
      </c>
      <c r="C171" s="150">
        <v>19</v>
      </c>
      <c r="D171" s="105">
        <v>254.32</v>
      </c>
      <c r="E171" s="150">
        <v>2</v>
      </c>
      <c r="F171" s="105">
        <v>47.1</v>
      </c>
      <c r="G171" s="150">
        <v>9</v>
      </c>
      <c r="H171" s="105">
        <v>12.44</v>
      </c>
      <c r="I171" s="105">
        <v>313.86</v>
      </c>
      <c r="J171" s="105">
        <v>97.51</v>
      </c>
      <c r="K171" s="111">
        <v>321.89999999999998</v>
      </c>
    </row>
    <row r="172" spans="1:11" s="52" customFormat="1">
      <c r="A172" s="87">
        <v>21</v>
      </c>
      <c r="B172" s="85" t="s">
        <v>191</v>
      </c>
      <c r="C172" s="150">
        <v>29</v>
      </c>
      <c r="D172" s="105">
        <v>282.04000000000002</v>
      </c>
      <c r="E172" s="150">
        <v>8</v>
      </c>
      <c r="F172" s="105">
        <v>19.420000000000002</v>
      </c>
      <c r="G172" s="150">
        <v>6</v>
      </c>
      <c r="H172" s="105">
        <v>1.21</v>
      </c>
      <c r="I172" s="105">
        <v>302.67</v>
      </c>
      <c r="J172" s="105">
        <v>244.52</v>
      </c>
      <c r="K172" s="111">
        <v>123.8</v>
      </c>
    </row>
    <row r="173" spans="1:11" s="52" customFormat="1">
      <c r="A173" s="87">
        <v>22</v>
      </c>
      <c r="B173" s="85" t="s">
        <v>184</v>
      </c>
      <c r="C173" s="150">
        <v>8</v>
      </c>
      <c r="D173" s="105">
        <v>53.89</v>
      </c>
      <c r="E173" s="150">
        <v>15</v>
      </c>
      <c r="F173" s="105">
        <v>186.37</v>
      </c>
      <c r="G173" s="150">
        <v>3</v>
      </c>
      <c r="H173" s="105">
        <v>51.28</v>
      </c>
      <c r="I173" s="105">
        <v>291.55</v>
      </c>
      <c r="J173" s="105">
        <v>700.67</v>
      </c>
      <c r="K173" s="111">
        <v>41.6</v>
      </c>
    </row>
    <row r="174" spans="1:11" s="52" customFormat="1">
      <c r="A174" s="87">
        <v>23</v>
      </c>
      <c r="B174" s="85" t="s">
        <v>199</v>
      </c>
      <c r="C174" s="150">
        <v>7</v>
      </c>
      <c r="D174" s="105">
        <v>203.98</v>
      </c>
      <c r="E174" s="150">
        <v>9</v>
      </c>
      <c r="F174" s="105">
        <v>44.09</v>
      </c>
      <c r="G174" s="150" t="s">
        <v>291</v>
      </c>
      <c r="H174" s="105" t="s">
        <v>291</v>
      </c>
      <c r="I174" s="105">
        <v>248.07</v>
      </c>
      <c r="J174" s="105">
        <v>86.92</v>
      </c>
      <c r="K174" s="111">
        <v>285.39999999999998</v>
      </c>
    </row>
    <row r="175" spans="1:11" s="52" customFormat="1">
      <c r="A175" s="87">
        <v>24</v>
      </c>
      <c r="B175" s="85" t="s">
        <v>182</v>
      </c>
      <c r="C175" s="150">
        <v>104</v>
      </c>
      <c r="D175" s="105">
        <v>151.19</v>
      </c>
      <c r="E175" s="150">
        <v>43</v>
      </c>
      <c r="F175" s="105">
        <v>20.3</v>
      </c>
      <c r="G175" s="150">
        <v>35</v>
      </c>
      <c r="H175" s="105">
        <v>10.67</v>
      </c>
      <c r="I175" s="105">
        <v>182.16</v>
      </c>
      <c r="J175" s="105">
        <v>133.99</v>
      </c>
      <c r="K175" s="111">
        <v>135.9</v>
      </c>
    </row>
    <row r="176" spans="1:11" s="52" customFormat="1">
      <c r="A176" s="87">
        <v>25</v>
      </c>
      <c r="B176" s="85" t="s">
        <v>217</v>
      </c>
      <c r="C176" s="150" t="s">
        <v>291</v>
      </c>
      <c r="D176" s="105" t="s">
        <v>291</v>
      </c>
      <c r="E176" s="150">
        <v>1</v>
      </c>
      <c r="F176" s="105">
        <v>179.8</v>
      </c>
      <c r="G176" s="150">
        <v>1</v>
      </c>
      <c r="H176" s="105">
        <v>0.05</v>
      </c>
      <c r="I176" s="105">
        <v>179.85</v>
      </c>
      <c r="J176" s="105">
        <v>-60.95</v>
      </c>
      <c r="K176" s="111">
        <v>-295.10000000000002</v>
      </c>
    </row>
    <row r="177" spans="1:11" s="52" customFormat="1">
      <c r="A177" s="87">
        <v>26</v>
      </c>
      <c r="B177" s="85" t="s">
        <v>189</v>
      </c>
      <c r="C177" s="150">
        <v>3</v>
      </c>
      <c r="D177" s="105">
        <v>16.64</v>
      </c>
      <c r="E177" s="150" t="s">
        <v>291</v>
      </c>
      <c r="F177" s="105" t="s">
        <v>291</v>
      </c>
      <c r="G177" s="150">
        <v>5</v>
      </c>
      <c r="H177" s="105">
        <v>149.52000000000001</v>
      </c>
      <c r="I177" s="105">
        <v>166.15</v>
      </c>
      <c r="J177" s="105">
        <v>87.56</v>
      </c>
      <c r="K177" s="111">
        <v>189.7</v>
      </c>
    </row>
    <row r="178" spans="1:11" s="52" customFormat="1">
      <c r="A178" s="87">
        <v>27</v>
      </c>
      <c r="B178" s="85" t="s">
        <v>185</v>
      </c>
      <c r="C178" s="150">
        <v>7</v>
      </c>
      <c r="D178" s="105">
        <v>111.29</v>
      </c>
      <c r="E178" s="150">
        <v>1</v>
      </c>
      <c r="F178" s="105">
        <v>12</v>
      </c>
      <c r="G178" s="150">
        <v>1</v>
      </c>
      <c r="H178" s="105">
        <v>0.17</v>
      </c>
      <c r="I178" s="105">
        <v>123.46</v>
      </c>
      <c r="J178" s="105">
        <v>67.37</v>
      </c>
      <c r="K178" s="111">
        <v>183.3</v>
      </c>
    </row>
    <row r="179" spans="1:11" s="52" customFormat="1">
      <c r="A179" s="87">
        <v>28</v>
      </c>
      <c r="B179" s="85" t="s">
        <v>214</v>
      </c>
      <c r="C179" s="150">
        <v>1</v>
      </c>
      <c r="D179" s="105">
        <v>90.76</v>
      </c>
      <c r="E179" s="150">
        <v>1</v>
      </c>
      <c r="F179" s="105">
        <v>0.5</v>
      </c>
      <c r="G179" s="150" t="s">
        <v>291</v>
      </c>
      <c r="H179" s="105" t="s">
        <v>291</v>
      </c>
      <c r="I179" s="105">
        <v>91.26</v>
      </c>
      <c r="J179" s="105">
        <v>116.38</v>
      </c>
      <c r="K179" s="111">
        <v>78.400000000000006</v>
      </c>
    </row>
    <row r="180" spans="1:11" s="52" customFormat="1">
      <c r="A180" s="87">
        <v>29</v>
      </c>
      <c r="B180" s="85" t="s">
        <v>198</v>
      </c>
      <c r="C180" s="150">
        <v>2</v>
      </c>
      <c r="D180" s="105">
        <v>15.81</v>
      </c>
      <c r="E180" s="150">
        <v>9</v>
      </c>
      <c r="F180" s="105">
        <v>62.95</v>
      </c>
      <c r="G180" s="150">
        <v>1</v>
      </c>
      <c r="H180" s="105">
        <v>0.28000000000000003</v>
      </c>
      <c r="I180" s="105">
        <v>79.040000000000006</v>
      </c>
      <c r="J180" s="105">
        <v>155.94999999999999</v>
      </c>
      <c r="K180" s="111">
        <v>50.7</v>
      </c>
    </row>
    <row r="181" spans="1:11" s="52" customFormat="1">
      <c r="A181" s="87">
        <v>30</v>
      </c>
      <c r="B181" s="85" t="s">
        <v>203</v>
      </c>
      <c r="C181" s="150">
        <v>4</v>
      </c>
      <c r="D181" s="105">
        <v>73.75</v>
      </c>
      <c r="E181" s="150" t="s">
        <v>291</v>
      </c>
      <c r="F181" s="105" t="s">
        <v>291</v>
      </c>
      <c r="G181" s="150" t="s">
        <v>291</v>
      </c>
      <c r="H181" s="105" t="s">
        <v>291</v>
      </c>
      <c r="I181" s="105">
        <v>73.75</v>
      </c>
      <c r="J181" s="105">
        <v>276.13</v>
      </c>
      <c r="K181" s="111">
        <v>26.7</v>
      </c>
    </row>
    <row r="182" spans="1:11" s="52" customFormat="1">
      <c r="A182" s="87">
        <v>31</v>
      </c>
      <c r="B182" s="85" t="s">
        <v>195</v>
      </c>
      <c r="C182" s="150">
        <v>6</v>
      </c>
      <c r="D182" s="105">
        <v>46.2</v>
      </c>
      <c r="E182" s="150">
        <v>4</v>
      </c>
      <c r="F182" s="105">
        <v>2.74</v>
      </c>
      <c r="G182" s="150">
        <v>3</v>
      </c>
      <c r="H182" s="105">
        <v>21.48</v>
      </c>
      <c r="I182" s="105">
        <v>70.430000000000007</v>
      </c>
      <c r="J182" s="105">
        <v>34.21</v>
      </c>
      <c r="K182" s="111">
        <v>205.9</v>
      </c>
    </row>
    <row r="183" spans="1:11" s="52" customFormat="1">
      <c r="A183" s="87">
        <v>32</v>
      </c>
      <c r="B183" s="85" t="s">
        <v>176</v>
      </c>
      <c r="C183" s="150">
        <v>2</v>
      </c>
      <c r="D183" s="105">
        <v>44.31</v>
      </c>
      <c r="E183" s="150">
        <v>2</v>
      </c>
      <c r="F183" s="105">
        <v>10.89</v>
      </c>
      <c r="G183" s="150">
        <v>8</v>
      </c>
      <c r="H183" s="105">
        <v>6.53</v>
      </c>
      <c r="I183" s="105">
        <v>61.74</v>
      </c>
      <c r="J183" s="105">
        <v>10.83</v>
      </c>
      <c r="K183" s="111">
        <v>569.79999999999995</v>
      </c>
    </row>
    <row r="184" spans="1:11" s="52" customFormat="1">
      <c r="A184" s="87">
        <v>33</v>
      </c>
      <c r="B184" s="85" t="s">
        <v>170</v>
      </c>
      <c r="C184" s="150">
        <v>3</v>
      </c>
      <c r="D184" s="105">
        <v>0.64</v>
      </c>
      <c r="E184" s="150">
        <v>5</v>
      </c>
      <c r="F184" s="105">
        <v>54.14</v>
      </c>
      <c r="G184" s="150">
        <v>6</v>
      </c>
      <c r="H184" s="105">
        <v>5.82</v>
      </c>
      <c r="I184" s="105">
        <v>60.6</v>
      </c>
      <c r="J184" s="105">
        <v>185.97</v>
      </c>
      <c r="K184" s="111">
        <v>32.6</v>
      </c>
    </row>
    <row r="185" spans="1:11" s="52" customFormat="1">
      <c r="A185" s="87">
        <v>34</v>
      </c>
      <c r="B185" s="85" t="s">
        <v>196</v>
      </c>
      <c r="C185" s="150">
        <v>3</v>
      </c>
      <c r="D185" s="105">
        <v>1.22</v>
      </c>
      <c r="E185" s="150">
        <v>5</v>
      </c>
      <c r="F185" s="105">
        <v>45.51</v>
      </c>
      <c r="G185" s="150">
        <v>35</v>
      </c>
      <c r="H185" s="105">
        <v>2.0299999999999998</v>
      </c>
      <c r="I185" s="105">
        <v>48.77</v>
      </c>
      <c r="J185" s="105">
        <v>8.69</v>
      </c>
      <c r="K185" s="111">
        <v>561.29999999999995</v>
      </c>
    </row>
    <row r="186" spans="1:11" s="52" customFormat="1">
      <c r="A186" s="87">
        <v>35</v>
      </c>
      <c r="B186" s="85" t="s">
        <v>241</v>
      </c>
      <c r="C186" s="150">
        <v>10</v>
      </c>
      <c r="D186" s="105">
        <v>46.79</v>
      </c>
      <c r="E186" s="150">
        <v>1</v>
      </c>
      <c r="F186" s="105">
        <v>-2.38</v>
      </c>
      <c r="G186" s="150">
        <v>7</v>
      </c>
      <c r="H186" s="105">
        <v>0.23</v>
      </c>
      <c r="I186" s="105">
        <v>44.64</v>
      </c>
      <c r="J186" s="105">
        <v>197.5</v>
      </c>
      <c r="K186" s="111">
        <v>22.6</v>
      </c>
    </row>
    <row r="187" spans="1:11" s="52" customFormat="1">
      <c r="A187" s="87">
        <v>36</v>
      </c>
      <c r="B187" s="85" t="s">
        <v>202</v>
      </c>
      <c r="C187" s="150">
        <v>2</v>
      </c>
      <c r="D187" s="105">
        <v>31.62</v>
      </c>
      <c r="E187" s="150">
        <v>1</v>
      </c>
      <c r="F187" s="105">
        <v>2</v>
      </c>
      <c r="G187" s="150">
        <v>7</v>
      </c>
      <c r="H187" s="105">
        <v>2.06</v>
      </c>
      <c r="I187" s="105">
        <v>35.67</v>
      </c>
      <c r="J187" s="105">
        <v>9.7100000000000009</v>
      </c>
      <c r="K187" s="111">
        <v>367.4</v>
      </c>
    </row>
    <row r="188" spans="1:11" s="52" customFormat="1">
      <c r="A188" s="87">
        <v>37</v>
      </c>
      <c r="B188" s="85" t="s">
        <v>208</v>
      </c>
      <c r="C188" s="150">
        <v>6</v>
      </c>
      <c r="D188" s="105">
        <v>15.24</v>
      </c>
      <c r="E188" s="150">
        <v>3</v>
      </c>
      <c r="F188" s="105">
        <v>20.2</v>
      </c>
      <c r="G188" s="150">
        <v>2</v>
      </c>
      <c r="H188" s="105">
        <v>0.1</v>
      </c>
      <c r="I188" s="105">
        <v>35.54</v>
      </c>
      <c r="J188" s="105">
        <v>221.76</v>
      </c>
      <c r="K188" s="111">
        <v>16</v>
      </c>
    </row>
    <row r="189" spans="1:11" s="52" customFormat="1">
      <c r="A189" s="87">
        <v>38</v>
      </c>
      <c r="B189" s="85" t="s">
        <v>238</v>
      </c>
      <c r="C189" s="150">
        <v>1</v>
      </c>
      <c r="D189" s="105">
        <v>25</v>
      </c>
      <c r="E189" s="150" t="s">
        <v>291</v>
      </c>
      <c r="F189" s="105" t="s">
        <v>291</v>
      </c>
      <c r="G189" s="150" t="s">
        <v>291</v>
      </c>
      <c r="H189" s="105" t="s">
        <v>291</v>
      </c>
      <c r="I189" s="105">
        <v>25</v>
      </c>
      <c r="J189" s="105"/>
      <c r="K189" s="111"/>
    </row>
    <row r="190" spans="1:11" s="52" customFormat="1">
      <c r="A190" s="87">
        <v>39</v>
      </c>
      <c r="B190" s="85" t="s">
        <v>216</v>
      </c>
      <c r="C190" s="150">
        <v>2</v>
      </c>
      <c r="D190" s="105">
        <v>20.71</v>
      </c>
      <c r="E190" s="150" t="s">
        <v>291</v>
      </c>
      <c r="F190" s="105" t="s">
        <v>291</v>
      </c>
      <c r="G190" s="150">
        <v>2</v>
      </c>
      <c r="H190" s="105">
        <v>0.12</v>
      </c>
      <c r="I190" s="105">
        <v>20.83</v>
      </c>
      <c r="J190" s="105">
        <v>0.86</v>
      </c>
      <c r="K190" s="111">
        <v>2409.6</v>
      </c>
    </row>
    <row r="191" spans="1:11" s="52" customFormat="1">
      <c r="A191" s="87">
        <v>40</v>
      </c>
      <c r="B191" s="108" t="s">
        <v>213</v>
      </c>
      <c r="C191" s="150">
        <v>2</v>
      </c>
      <c r="D191" s="105">
        <v>6.31</v>
      </c>
      <c r="E191" s="150" t="s">
        <v>291</v>
      </c>
      <c r="F191" s="105" t="s">
        <v>291</v>
      </c>
      <c r="G191" s="150">
        <v>7</v>
      </c>
      <c r="H191" s="105">
        <v>11.09</v>
      </c>
      <c r="I191" s="105">
        <v>17.399999999999999</v>
      </c>
      <c r="J191" s="105">
        <v>3.03</v>
      </c>
      <c r="K191" s="111">
        <v>574.20000000000005</v>
      </c>
    </row>
    <row r="192" spans="1:11" s="52" customFormat="1">
      <c r="A192" s="87">
        <v>41</v>
      </c>
      <c r="B192" s="108" t="s">
        <v>212</v>
      </c>
      <c r="C192" s="150">
        <v>2</v>
      </c>
      <c r="D192" s="105">
        <v>6.6</v>
      </c>
      <c r="E192" s="150">
        <v>2</v>
      </c>
      <c r="F192" s="105">
        <v>5.37</v>
      </c>
      <c r="G192" s="150">
        <v>6</v>
      </c>
      <c r="H192" s="105">
        <v>0.98</v>
      </c>
      <c r="I192" s="105">
        <v>12.95</v>
      </c>
      <c r="J192" s="105">
        <v>24.79</v>
      </c>
      <c r="K192" s="111">
        <v>52.2</v>
      </c>
    </row>
    <row r="193" spans="1:11" s="52" customFormat="1">
      <c r="A193" s="87">
        <v>42</v>
      </c>
      <c r="B193" s="108" t="s">
        <v>206</v>
      </c>
      <c r="C193" s="150">
        <v>2</v>
      </c>
      <c r="D193" s="105">
        <v>1.42</v>
      </c>
      <c r="E193" s="150">
        <v>1</v>
      </c>
      <c r="F193" s="105">
        <v>0.1</v>
      </c>
      <c r="G193" s="150">
        <v>15</v>
      </c>
      <c r="H193" s="105">
        <v>11.26</v>
      </c>
      <c r="I193" s="105">
        <v>12.78</v>
      </c>
      <c r="J193" s="105">
        <v>-6.31</v>
      </c>
      <c r="K193" s="111">
        <v>-202.4</v>
      </c>
    </row>
    <row r="194" spans="1:11" s="52" customFormat="1">
      <c r="A194" s="87">
        <v>43</v>
      </c>
      <c r="B194" s="108" t="s">
        <v>200</v>
      </c>
      <c r="C194" s="150">
        <v>1</v>
      </c>
      <c r="D194" s="105">
        <v>0.7</v>
      </c>
      <c r="E194" s="150">
        <v>2</v>
      </c>
      <c r="F194" s="105">
        <v>7.33</v>
      </c>
      <c r="G194" s="150">
        <v>10</v>
      </c>
      <c r="H194" s="105">
        <v>3.8</v>
      </c>
      <c r="I194" s="105">
        <v>11.83</v>
      </c>
      <c r="J194" s="105">
        <v>79.25</v>
      </c>
      <c r="K194" s="111">
        <v>14.9</v>
      </c>
    </row>
    <row r="195" spans="1:11" s="52" customFormat="1">
      <c r="A195" s="87">
        <v>44</v>
      </c>
      <c r="B195" s="108" t="s">
        <v>235</v>
      </c>
      <c r="C195" s="150" t="s">
        <v>291</v>
      </c>
      <c r="D195" s="105" t="s">
        <v>291</v>
      </c>
      <c r="E195" s="150" t="s">
        <v>291</v>
      </c>
      <c r="F195" s="105" t="s">
        <v>291</v>
      </c>
      <c r="G195" s="150">
        <v>1</v>
      </c>
      <c r="H195" s="105">
        <v>10.1</v>
      </c>
      <c r="I195" s="105">
        <v>10.1</v>
      </c>
      <c r="J195" s="105">
        <v>1.72</v>
      </c>
      <c r="K195" s="111">
        <v>586.20000000000005</v>
      </c>
    </row>
    <row r="196" spans="1:11" s="52" customFormat="1">
      <c r="A196" s="87">
        <v>45</v>
      </c>
      <c r="B196" s="108" t="s">
        <v>190</v>
      </c>
      <c r="C196" s="150">
        <v>2</v>
      </c>
      <c r="D196" s="105">
        <v>5.29</v>
      </c>
      <c r="E196" s="150">
        <v>2</v>
      </c>
      <c r="F196" s="105">
        <v>-0.84</v>
      </c>
      <c r="G196" s="150">
        <v>4</v>
      </c>
      <c r="H196" s="105">
        <v>3.85</v>
      </c>
      <c r="I196" s="105">
        <v>8.2899999999999991</v>
      </c>
      <c r="J196" s="105">
        <v>2.86</v>
      </c>
      <c r="K196" s="111">
        <v>289.5</v>
      </c>
    </row>
    <row r="197" spans="1:11" s="52" customFormat="1">
      <c r="A197" s="87">
        <v>46</v>
      </c>
      <c r="B197" s="108" t="s">
        <v>209</v>
      </c>
      <c r="C197" s="150">
        <v>3</v>
      </c>
      <c r="D197" s="105">
        <v>2.67</v>
      </c>
      <c r="E197" s="150" t="s">
        <v>291</v>
      </c>
      <c r="F197" s="105" t="s">
        <v>291</v>
      </c>
      <c r="G197" s="150">
        <v>12</v>
      </c>
      <c r="H197" s="105">
        <v>2.4700000000000002</v>
      </c>
      <c r="I197" s="105">
        <v>5.14</v>
      </c>
      <c r="J197" s="105">
        <v>4.67</v>
      </c>
      <c r="K197" s="111">
        <v>110.2</v>
      </c>
    </row>
    <row r="198" spans="1:11" s="52" customFormat="1">
      <c r="A198" s="87">
        <v>47</v>
      </c>
      <c r="B198" s="108" t="s">
        <v>234</v>
      </c>
      <c r="C198" s="150">
        <v>3</v>
      </c>
      <c r="D198" s="105">
        <v>3.73</v>
      </c>
      <c r="E198" s="150" t="s">
        <v>291</v>
      </c>
      <c r="F198" s="105" t="s">
        <v>291</v>
      </c>
      <c r="G198" s="150">
        <v>1</v>
      </c>
      <c r="H198" s="105">
        <v>0.21</v>
      </c>
      <c r="I198" s="105">
        <v>3.94</v>
      </c>
      <c r="J198" s="105">
        <v>1.83</v>
      </c>
      <c r="K198" s="111">
        <v>215.8</v>
      </c>
    </row>
    <row r="199" spans="1:11" s="52" customFormat="1">
      <c r="A199" s="87">
        <v>48</v>
      </c>
      <c r="B199" s="108" t="s">
        <v>47</v>
      </c>
      <c r="C199" s="150" t="s">
        <v>291</v>
      </c>
      <c r="D199" s="105" t="s">
        <v>291</v>
      </c>
      <c r="E199" s="150">
        <v>1</v>
      </c>
      <c r="F199" s="105">
        <v>0.93</v>
      </c>
      <c r="G199" s="150">
        <v>2</v>
      </c>
      <c r="H199" s="105">
        <v>1.68</v>
      </c>
      <c r="I199" s="105">
        <v>2.62</v>
      </c>
      <c r="J199" s="105">
        <v>0.11</v>
      </c>
      <c r="K199" s="111">
        <v>2429.4</v>
      </c>
    </row>
    <row r="200" spans="1:11" s="52" customFormat="1">
      <c r="A200" s="87">
        <v>49</v>
      </c>
      <c r="B200" s="108" t="s">
        <v>207</v>
      </c>
      <c r="C200" s="150">
        <v>1</v>
      </c>
      <c r="D200" s="105">
        <v>0.15</v>
      </c>
      <c r="E200" s="150">
        <v>1</v>
      </c>
      <c r="F200" s="105">
        <v>1</v>
      </c>
      <c r="G200" s="150">
        <v>1</v>
      </c>
      <c r="H200" s="105">
        <v>0.21</v>
      </c>
      <c r="I200" s="105">
        <v>1.36</v>
      </c>
      <c r="J200" s="105">
        <v>0.14000000000000001</v>
      </c>
      <c r="K200" s="111">
        <v>936.9</v>
      </c>
    </row>
    <row r="201" spans="1:11" s="52" customFormat="1">
      <c r="A201" s="87">
        <v>50</v>
      </c>
      <c r="B201" s="108" t="s">
        <v>211</v>
      </c>
      <c r="C201" s="150">
        <v>1</v>
      </c>
      <c r="D201" s="105">
        <v>1.03</v>
      </c>
      <c r="E201" s="150" t="s">
        <v>291</v>
      </c>
      <c r="F201" s="105" t="s">
        <v>291</v>
      </c>
      <c r="G201" s="150">
        <v>2</v>
      </c>
      <c r="H201" s="105">
        <v>0</v>
      </c>
      <c r="I201" s="105">
        <v>1.036</v>
      </c>
      <c r="J201" s="105">
        <v>0.28999999999999998</v>
      </c>
      <c r="K201" s="111">
        <v>357.3</v>
      </c>
    </row>
    <row r="202" spans="1:11" s="52" customFormat="1">
      <c r="A202" s="87">
        <v>51</v>
      </c>
      <c r="B202" s="108" t="s">
        <v>218</v>
      </c>
      <c r="C202" s="150" t="s">
        <v>291</v>
      </c>
      <c r="D202" s="105" t="s">
        <v>291</v>
      </c>
      <c r="E202" s="150" t="s">
        <v>291</v>
      </c>
      <c r="F202" s="105" t="s">
        <v>291</v>
      </c>
      <c r="G202" s="150">
        <v>1</v>
      </c>
      <c r="H202" s="105">
        <v>0.84</v>
      </c>
      <c r="I202" s="105">
        <v>0.84</v>
      </c>
      <c r="J202" s="105">
        <v>1.44</v>
      </c>
      <c r="K202" s="111">
        <v>58.6</v>
      </c>
    </row>
    <row r="203" spans="1:11" s="52" customFormat="1">
      <c r="A203" s="87">
        <v>52</v>
      </c>
      <c r="B203" s="108" t="s">
        <v>194</v>
      </c>
      <c r="C203" s="167" t="s">
        <v>291</v>
      </c>
      <c r="D203" s="168" t="s">
        <v>291</v>
      </c>
      <c r="E203" s="167" t="s">
        <v>291</v>
      </c>
      <c r="F203" s="168" t="s">
        <v>291</v>
      </c>
      <c r="G203" s="167">
        <v>1</v>
      </c>
      <c r="H203" s="168">
        <v>0.83</v>
      </c>
      <c r="I203" s="168">
        <v>0.83</v>
      </c>
      <c r="J203" s="168"/>
      <c r="K203" s="170"/>
    </row>
    <row r="204" spans="1:11" s="52" customFormat="1">
      <c r="A204" s="87">
        <v>53</v>
      </c>
      <c r="B204" s="108" t="s">
        <v>186</v>
      </c>
      <c r="C204" s="167">
        <v>2</v>
      </c>
      <c r="D204" s="168">
        <v>0.3</v>
      </c>
      <c r="E204" s="167">
        <v>1</v>
      </c>
      <c r="F204" s="168">
        <v>0.3</v>
      </c>
      <c r="G204" s="167" t="s">
        <v>291</v>
      </c>
      <c r="H204" s="168" t="s">
        <v>291</v>
      </c>
      <c r="I204" s="168">
        <v>0.6</v>
      </c>
      <c r="J204" s="168">
        <v>0.47</v>
      </c>
      <c r="K204" s="170">
        <v>128.4</v>
      </c>
    </row>
    <row r="205" spans="1:11" s="52" customFormat="1">
      <c r="A205" s="87">
        <v>54</v>
      </c>
      <c r="B205" s="108" t="s">
        <v>210</v>
      </c>
      <c r="C205" s="167" t="s">
        <v>291</v>
      </c>
      <c r="D205" s="168" t="s">
        <v>291</v>
      </c>
      <c r="E205" s="167" t="s">
        <v>291</v>
      </c>
      <c r="F205" s="168" t="s">
        <v>291</v>
      </c>
      <c r="G205" s="167">
        <v>2</v>
      </c>
      <c r="H205" s="168">
        <v>0.47</v>
      </c>
      <c r="I205" s="168">
        <v>0.47</v>
      </c>
      <c r="J205" s="168"/>
      <c r="K205" s="170"/>
    </row>
    <row r="206" spans="1:11" s="52" customFormat="1">
      <c r="A206" s="87">
        <v>55</v>
      </c>
      <c r="B206" s="108" t="s">
        <v>46</v>
      </c>
      <c r="C206" s="167" t="s">
        <v>291</v>
      </c>
      <c r="D206" s="168" t="s">
        <v>291</v>
      </c>
      <c r="E206" s="167" t="s">
        <v>291</v>
      </c>
      <c r="F206" s="168" t="s">
        <v>291</v>
      </c>
      <c r="G206" s="167">
        <v>2</v>
      </c>
      <c r="H206" s="168">
        <v>0.37</v>
      </c>
      <c r="I206" s="168">
        <v>0.37</v>
      </c>
      <c r="J206" s="168">
        <v>24.64</v>
      </c>
      <c r="K206" s="170">
        <v>1.5</v>
      </c>
    </row>
    <row r="207" spans="1:11" s="52" customFormat="1">
      <c r="A207" s="188">
        <v>56</v>
      </c>
      <c r="B207" s="108" t="s">
        <v>205</v>
      </c>
      <c r="C207" s="167">
        <v>1</v>
      </c>
      <c r="D207" s="168">
        <v>0.02</v>
      </c>
      <c r="E207" s="167" t="s">
        <v>291</v>
      </c>
      <c r="F207" s="168" t="s">
        <v>291</v>
      </c>
      <c r="G207" s="167">
        <v>1</v>
      </c>
      <c r="H207" s="168">
        <v>0.14000000000000001</v>
      </c>
      <c r="I207" s="168">
        <v>0.16</v>
      </c>
      <c r="J207" s="168"/>
      <c r="K207" s="170"/>
    </row>
    <row r="208" spans="1:11" s="65" customFormat="1">
      <c r="A208" s="207" t="s">
        <v>145</v>
      </c>
      <c r="B208" s="208"/>
      <c r="C208" s="157">
        <v>3188</v>
      </c>
      <c r="D208" s="149">
        <v>20185.62</v>
      </c>
      <c r="E208" s="157">
        <v>1262</v>
      </c>
      <c r="F208" s="149">
        <v>7880.77</v>
      </c>
      <c r="G208" s="157">
        <v>3451</v>
      </c>
      <c r="H208" s="149">
        <v>8541.23</v>
      </c>
      <c r="I208" s="149">
        <v>36607.629999999997</v>
      </c>
      <c r="J208" s="149"/>
      <c r="K208" s="158">
        <v>132.1</v>
      </c>
    </row>
    <row r="210" spans="1:11" ht="15.6">
      <c r="A210" s="205" t="s">
        <v>312</v>
      </c>
      <c r="B210" s="205"/>
      <c r="C210" s="205"/>
      <c r="D210" s="205"/>
      <c r="E210" s="205"/>
      <c r="F210" s="205"/>
      <c r="G210" s="205"/>
      <c r="H210" s="205"/>
      <c r="I210" s="205"/>
      <c r="J210" s="205"/>
      <c r="K210" s="205"/>
    </row>
    <row r="211" spans="1:11" ht="15.6">
      <c r="A211" s="206" t="str">
        <f>A6</f>
        <v>As from January 1 to December 20, 2023</v>
      </c>
      <c r="B211" s="206"/>
      <c r="C211" s="206"/>
      <c r="D211" s="206"/>
      <c r="E211" s="206"/>
      <c r="F211" s="206"/>
      <c r="G211" s="206"/>
      <c r="H211" s="206"/>
      <c r="I211" s="206"/>
      <c r="J211" s="206"/>
      <c r="K211" s="206"/>
    </row>
    <row r="213" spans="1:11" ht="96.6">
      <c r="A213" s="122" t="s">
        <v>100</v>
      </c>
      <c r="B213" s="123" t="s">
        <v>169</v>
      </c>
      <c r="C213" s="143" t="s">
        <v>121</v>
      </c>
      <c r="D213" s="144" t="s">
        <v>122</v>
      </c>
      <c r="E213" s="145" t="s">
        <v>123</v>
      </c>
      <c r="F213" s="144" t="s">
        <v>124</v>
      </c>
      <c r="G213" s="143" t="s">
        <v>267</v>
      </c>
      <c r="H213" s="144" t="s">
        <v>126</v>
      </c>
      <c r="I213" s="144" t="s">
        <v>127</v>
      </c>
      <c r="J213" s="198">
        <v>2022</v>
      </c>
      <c r="K213" s="146" t="s">
        <v>268</v>
      </c>
    </row>
    <row r="214" spans="1:11">
      <c r="A214" s="116" t="s">
        <v>271</v>
      </c>
      <c r="B214" s="115" t="s">
        <v>277</v>
      </c>
      <c r="C214" s="159">
        <v>1194</v>
      </c>
      <c r="D214" s="160">
        <v>11703.05</v>
      </c>
      <c r="E214" s="159">
        <v>503</v>
      </c>
      <c r="F214" s="160">
        <v>3368.93</v>
      </c>
      <c r="G214" s="159">
        <v>526</v>
      </c>
      <c r="H214" s="160">
        <v>2310.5700000000002</v>
      </c>
      <c r="I214" s="161">
        <v>17382.55</v>
      </c>
      <c r="J214" s="161">
        <v>10603.4</v>
      </c>
      <c r="K214" s="178">
        <v>163.9</v>
      </c>
    </row>
    <row r="215" spans="1:11">
      <c r="A215" s="106">
        <v>1</v>
      </c>
      <c r="B215" s="109" t="s">
        <v>172</v>
      </c>
      <c r="C215" s="109">
        <v>119</v>
      </c>
      <c r="D215" s="110">
        <v>1478.7</v>
      </c>
      <c r="E215" s="109">
        <v>51</v>
      </c>
      <c r="F215" s="110">
        <v>1654.83</v>
      </c>
      <c r="G215" s="109">
        <v>49</v>
      </c>
      <c r="H215" s="110">
        <v>128.78</v>
      </c>
      <c r="I215" s="110">
        <v>3262.31</v>
      </c>
      <c r="J215" s="110">
        <v>1963.23</v>
      </c>
      <c r="K215" s="111">
        <v>166.2</v>
      </c>
    </row>
    <row r="216" spans="1:11">
      <c r="A216" s="106">
        <v>2</v>
      </c>
      <c r="B216" s="109" t="s">
        <v>174</v>
      </c>
      <c r="C216" s="109">
        <v>26</v>
      </c>
      <c r="D216" s="110">
        <v>3103.93</v>
      </c>
      <c r="E216" s="109"/>
      <c r="F216" s="110"/>
      <c r="G216" s="109">
        <v>4</v>
      </c>
      <c r="H216" s="110">
        <v>6.65</v>
      </c>
      <c r="I216" s="110">
        <v>3110.57</v>
      </c>
      <c r="J216" s="110">
        <v>2368.16</v>
      </c>
      <c r="K216" s="111">
        <v>131.30000000000001</v>
      </c>
    </row>
    <row r="217" spans="1:11">
      <c r="A217" s="106">
        <v>3</v>
      </c>
      <c r="B217" s="112" t="s">
        <v>201</v>
      </c>
      <c r="C217" s="109">
        <v>34</v>
      </c>
      <c r="D217" s="110">
        <v>2686.32</v>
      </c>
      <c r="E217" s="109">
        <v>4</v>
      </c>
      <c r="F217" s="110">
        <v>104.27</v>
      </c>
      <c r="G217" s="109">
        <v>1</v>
      </c>
      <c r="H217" s="110">
        <v>0.05</v>
      </c>
      <c r="I217" s="110">
        <v>2790.63</v>
      </c>
      <c r="J217" s="110">
        <v>307.87</v>
      </c>
      <c r="K217" s="111">
        <v>906.4</v>
      </c>
    </row>
    <row r="218" spans="1:11">
      <c r="A218" s="106">
        <v>4</v>
      </c>
      <c r="B218" s="128" t="s">
        <v>298</v>
      </c>
      <c r="C218" s="109">
        <v>408</v>
      </c>
      <c r="D218" s="110">
        <v>440.98</v>
      </c>
      <c r="E218" s="109">
        <v>174</v>
      </c>
      <c r="F218" s="110">
        <v>306.66000000000003</v>
      </c>
      <c r="G218" s="109">
        <v>318</v>
      </c>
      <c r="H218" s="110">
        <v>1985.34</v>
      </c>
      <c r="I218" s="110">
        <v>2732.98</v>
      </c>
      <c r="J218" s="110">
        <v>1705.84</v>
      </c>
      <c r="K218" s="111">
        <v>160.19999999999999</v>
      </c>
    </row>
    <row r="219" spans="1:11">
      <c r="A219" s="106">
        <v>5</v>
      </c>
      <c r="B219" s="112" t="s">
        <v>177</v>
      </c>
      <c r="C219" s="109">
        <v>384</v>
      </c>
      <c r="D219" s="110">
        <v>1089.29</v>
      </c>
      <c r="E219" s="109">
        <v>162</v>
      </c>
      <c r="F219" s="110">
        <v>634.91999999999996</v>
      </c>
      <c r="G219" s="109">
        <v>87</v>
      </c>
      <c r="H219" s="110">
        <v>45.54</v>
      </c>
      <c r="I219" s="110">
        <v>1769.74</v>
      </c>
      <c r="J219" s="110">
        <v>2243.9</v>
      </c>
      <c r="K219" s="111">
        <v>78.900000000000006</v>
      </c>
    </row>
    <row r="220" spans="1:11">
      <c r="A220" s="106">
        <v>6</v>
      </c>
      <c r="B220" s="109" t="s">
        <v>181</v>
      </c>
      <c r="C220" s="109">
        <v>83</v>
      </c>
      <c r="D220" s="110">
        <v>1059.8699999999999</v>
      </c>
      <c r="E220" s="109">
        <v>29</v>
      </c>
      <c r="F220" s="110">
        <v>142.80000000000001</v>
      </c>
      <c r="G220" s="109">
        <v>23</v>
      </c>
      <c r="H220" s="110">
        <v>14.05</v>
      </c>
      <c r="I220" s="110">
        <v>1216.73</v>
      </c>
      <c r="J220" s="110">
        <v>370.61</v>
      </c>
      <c r="K220" s="111">
        <v>328.3</v>
      </c>
    </row>
    <row r="221" spans="1:11">
      <c r="A221" s="106">
        <v>7</v>
      </c>
      <c r="B221" s="109" t="s">
        <v>179</v>
      </c>
      <c r="C221" s="109">
        <v>50</v>
      </c>
      <c r="D221" s="110">
        <v>651.71</v>
      </c>
      <c r="E221" s="109">
        <v>48</v>
      </c>
      <c r="F221" s="110">
        <v>258.06</v>
      </c>
      <c r="G221" s="109">
        <v>24</v>
      </c>
      <c r="H221" s="110">
        <v>18.77</v>
      </c>
      <c r="I221" s="110">
        <v>928.54</v>
      </c>
      <c r="J221" s="110">
        <v>746.1</v>
      </c>
      <c r="K221" s="111">
        <v>124.5</v>
      </c>
    </row>
    <row r="222" spans="1:11">
      <c r="A222" s="106">
        <v>8</v>
      </c>
      <c r="B222" s="109" t="s">
        <v>187</v>
      </c>
      <c r="C222" s="109">
        <v>35</v>
      </c>
      <c r="D222" s="110">
        <v>470.67</v>
      </c>
      <c r="E222" s="109">
        <v>23</v>
      </c>
      <c r="F222" s="110">
        <v>231.02</v>
      </c>
      <c r="G222" s="109">
        <v>5</v>
      </c>
      <c r="H222" s="110">
        <v>13.86</v>
      </c>
      <c r="I222" s="110">
        <v>715.55</v>
      </c>
      <c r="J222" s="110">
        <v>528.21</v>
      </c>
      <c r="K222" s="111">
        <v>135.5</v>
      </c>
    </row>
    <row r="223" spans="1:11">
      <c r="A223" s="106">
        <v>9</v>
      </c>
      <c r="B223" s="128" t="s">
        <v>188</v>
      </c>
      <c r="C223" s="109">
        <v>19</v>
      </c>
      <c r="D223" s="110">
        <v>328.25</v>
      </c>
      <c r="E223" s="109">
        <v>3</v>
      </c>
      <c r="F223" s="110">
        <v>4.96</v>
      </c>
      <c r="G223" s="109">
        <v>8</v>
      </c>
      <c r="H223" s="110">
        <v>96.14</v>
      </c>
      <c r="I223" s="110">
        <v>429.35</v>
      </c>
      <c r="J223" s="110">
        <v>57.6</v>
      </c>
      <c r="K223" s="111">
        <v>745.4</v>
      </c>
    </row>
    <row r="224" spans="1:11">
      <c r="A224" s="106">
        <v>10</v>
      </c>
      <c r="B224" s="109" t="s">
        <v>191</v>
      </c>
      <c r="C224" s="109">
        <v>29</v>
      </c>
      <c r="D224" s="110">
        <v>282.04000000000002</v>
      </c>
      <c r="E224" s="109">
        <v>8</v>
      </c>
      <c r="F224" s="110">
        <v>19.420000000000002</v>
      </c>
      <c r="G224" s="109">
        <v>6</v>
      </c>
      <c r="H224" s="110">
        <v>1.21</v>
      </c>
      <c r="I224" s="110">
        <v>302.67</v>
      </c>
      <c r="J224" s="110">
        <v>244.52</v>
      </c>
      <c r="K224" s="111">
        <v>123.8</v>
      </c>
    </row>
    <row r="225" spans="1:11">
      <c r="A225" s="113">
        <v>11</v>
      </c>
      <c r="B225" s="130" t="s">
        <v>185</v>
      </c>
      <c r="C225" s="109">
        <v>7</v>
      </c>
      <c r="D225" s="110">
        <v>111.29</v>
      </c>
      <c r="E225" s="109">
        <v>1</v>
      </c>
      <c r="F225" s="110">
        <v>12</v>
      </c>
      <c r="G225" s="109">
        <v>1</v>
      </c>
      <c r="H225" s="110">
        <v>0.17</v>
      </c>
      <c r="I225" s="110">
        <v>123.46</v>
      </c>
      <c r="J225" s="110">
        <v>67.37</v>
      </c>
      <c r="K225" s="111">
        <v>183.3</v>
      </c>
    </row>
    <row r="226" spans="1:11">
      <c r="A226" s="125" t="s">
        <v>272</v>
      </c>
      <c r="B226" s="126" t="s">
        <v>278</v>
      </c>
      <c r="C226" s="162">
        <v>1522</v>
      </c>
      <c r="D226" s="163">
        <v>3645.88</v>
      </c>
      <c r="E226" s="162">
        <v>486</v>
      </c>
      <c r="F226" s="163">
        <v>1918.08</v>
      </c>
      <c r="G226" s="162">
        <v>2631</v>
      </c>
      <c r="H226" s="163">
        <v>5830.1</v>
      </c>
      <c r="I226" s="163">
        <v>11394.06</v>
      </c>
      <c r="J226" s="163">
        <v>10213.61</v>
      </c>
      <c r="K226" s="164">
        <v>111.6</v>
      </c>
    </row>
    <row r="227" spans="1:11">
      <c r="A227" s="106">
        <v>1</v>
      </c>
      <c r="B227" s="109" t="s">
        <v>232</v>
      </c>
      <c r="C227" s="109">
        <v>1202</v>
      </c>
      <c r="D227" s="110">
        <v>598.29999999999995</v>
      </c>
      <c r="E227" s="109">
        <v>296</v>
      </c>
      <c r="F227" s="110">
        <v>964.93</v>
      </c>
      <c r="G227" s="109">
        <v>2314</v>
      </c>
      <c r="H227" s="110">
        <v>4288.72</v>
      </c>
      <c r="I227" s="110">
        <v>5851.95</v>
      </c>
      <c r="J227" s="110">
        <v>3940.4</v>
      </c>
      <c r="K227" s="111">
        <v>148.5</v>
      </c>
    </row>
    <row r="228" spans="1:11">
      <c r="A228" s="106">
        <v>2</v>
      </c>
      <c r="B228" s="109" t="s">
        <v>171</v>
      </c>
      <c r="C228" s="109">
        <v>136</v>
      </c>
      <c r="D228" s="110">
        <v>639.79999999999995</v>
      </c>
      <c r="E228" s="109">
        <v>50</v>
      </c>
      <c r="F228" s="110">
        <v>39.409999999999997</v>
      </c>
      <c r="G228" s="109">
        <v>197</v>
      </c>
      <c r="H228" s="110">
        <v>894.72</v>
      </c>
      <c r="I228" s="110">
        <v>1573.93</v>
      </c>
      <c r="J228" s="110">
        <v>3142.67</v>
      </c>
      <c r="K228" s="111">
        <v>50.1</v>
      </c>
    </row>
    <row r="229" spans="1:11">
      <c r="A229" s="106">
        <v>3</v>
      </c>
      <c r="B229" s="109" t="s">
        <v>178</v>
      </c>
      <c r="C229" s="109">
        <v>85</v>
      </c>
      <c r="D229" s="110">
        <v>558.92999999999995</v>
      </c>
      <c r="E229" s="109">
        <v>64</v>
      </c>
      <c r="F229" s="110">
        <v>503.44</v>
      </c>
      <c r="G229" s="109">
        <v>83</v>
      </c>
      <c r="H229" s="110">
        <v>451.81</v>
      </c>
      <c r="I229" s="110">
        <v>1514.18</v>
      </c>
      <c r="J229" s="110">
        <v>1252.0899999999999</v>
      </c>
      <c r="K229" s="111">
        <v>120.9</v>
      </c>
    </row>
    <row r="230" spans="1:11">
      <c r="A230" s="106">
        <v>4</v>
      </c>
      <c r="B230" s="114" t="s">
        <v>192</v>
      </c>
      <c r="C230" s="109">
        <v>21</v>
      </c>
      <c r="D230" s="110">
        <v>848</v>
      </c>
      <c r="E230" s="109"/>
      <c r="F230" s="110"/>
      <c r="G230" s="109">
        <v>27</v>
      </c>
      <c r="H230" s="110">
        <v>191.56</v>
      </c>
      <c r="I230" s="110">
        <v>1039.57</v>
      </c>
      <c r="J230" s="110">
        <v>954.23</v>
      </c>
      <c r="K230" s="111">
        <v>108.9</v>
      </c>
    </row>
    <row r="231" spans="1:11">
      <c r="A231" s="106">
        <v>5</v>
      </c>
      <c r="B231" s="109" t="s">
        <v>183</v>
      </c>
      <c r="C231" s="109">
        <v>50</v>
      </c>
      <c r="D231" s="110">
        <v>747.87</v>
      </c>
      <c r="E231" s="109">
        <v>38</v>
      </c>
      <c r="F231" s="110">
        <v>6.96</v>
      </c>
      <c r="G231" s="109">
        <v>6</v>
      </c>
      <c r="H231" s="110">
        <v>2.74</v>
      </c>
      <c r="I231" s="110">
        <v>757.58</v>
      </c>
      <c r="J231" s="110">
        <v>225.89</v>
      </c>
      <c r="K231" s="111">
        <v>335.4</v>
      </c>
    </row>
    <row r="232" spans="1:11">
      <c r="A232" s="113">
        <v>6</v>
      </c>
      <c r="B232" s="114" t="s">
        <v>175</v>
      </c>
      <c r="C232" s="109">
        <v>28</v>
      </c>
      <c r="D232" s="110">
        <v>252.98</v>
      </c>
      <c r="E232" s="109">
        <v>38</v>
      </c>
      <c r="F232" s="110">
        <v>403.33</v>
      </c>
      <c r="G232" s="109">
        <v>4</v>
      </c>
      <c r="H232" s="110">
        <v>0.54</v>
      </c>
      <c r="I232" s="110">
        <v>656.86</v>
      </c>
      <c r="J232" s="110">
        <v>698.32</v>
      </c>
      <c r="K232" s="111">
        <v>94.1</v>
      </c>
    </row>
    <row r="233" spans="1:11">
      <c r="A233" s="131" t="s">
        <v>273</v>
      </c>
      <c r="B233" s="132" t="s">
        <v>279</v>
      </c>
      <c r="C233" s="132">
        <v>146</v>
      </c>
      <c r="D233" s="179">
        <v>1917.95</v>
      </c>
      <c r="E233" s="132">
        <v>86</v>
      </c>
      <c r="F233" s="179">
        <v>1704.65</v>
      </c>
      <c r="G233" s="132">
        <v>75</v>
      </c>
      <c r="H233" s="179">
        <v>116.36</v>
      </c>
      <c r="I233" s="180">
        <v>3738.96</v>
      </c>
      <c r="J233" s="181">
        <v>3474.66</v>
      </c>
      <c r="K233" s="182">
        <v>107.6</v>
      </c>
    </row>
    <row r="234" spans="1:11">
      <c r="A234" s="106">
        <v>1</v>
      </c>
      <c r="B234" s="109" t="s">
        <v>173</v>
      </c>
      <c r="C234" s="109">
        <v>92</v>
      </c>
      <c r="D234" s="110">
        <v>1529.53</v>
      </c>
      <c r="E234" s="109">
        <v>53</v>
      </c>
      <c r="F234" s="110">
        <v>1445.5</v>
      </c>
      <c r="G234" s="109">
        <v>51</v>
      </c>
      <c r="H234" s="110">
        <v>40.61</v>
      </c>
      <c r="I234" s="177">
        <v>3015.64</v>
      </c>
      <c r="J234" s="110">
        <v>1214.6300000000001</v>
      </c>
      <c r="K234" s="111">
        <v>248.3</v>
      </c>
    </row>
    <row r="235" spans="1:11">
      <c r="A235" s="106">
        <v>2</v>
      </c>
      <c r="B235" s="109" t="s">
        <v>193</v>
      </c>
      <c r="C235" s="109">
        <v>40</v>
      </c>
      <c r="D235" s="110">
        <v>257.18</v>
      </c>
      <c r="E235" s="109">
        <v>17</v>
      </c>
      <c r="F235" s="110">
        <v>70.790000000000006</v>
      </c>
      <c r="G235" s="109">
        <v>9</v>
      </c>
      <c r="H235" s="110">
        <v>11.2</v>
      </c>
      <c r="I235" s="177">
        <v>339.17</v>
      </c>
      <c r="J235" s="110">
        <v>1545.62</v>
      </c>
      <c r="K235" s="111">
        <v>21.9</v>
      </c>
    </row>
    <row r="236" spans="1:11">
      <c r="A236" s="106">
        <v>3</v>
      </c>
      <c r="B236" s="109" t="s">
        <v>184</v>
      </c>
      <c r="C236" s="109">
        <v>8</v>
      </c>
      <c r="D236" s="110">
        <v>53.89</v>
      </c>
      <c r="E236" s="109">
        <v>15</v>
      </c>
      <c r="F236" s="110">
        <v>186.37</v>
      </c>
      <c r="G236" s="109">
        <v>3</v>
      </c>
      <c r="H236" s="110">
        <v>51.28</v>
      </c>
      <c r="I236" s="177">
        <v>291.55</v>
      </c>
      <c r="J236" s="110">
        <v>700.67</v>
      </c>
      <c r="K236" s="111">
        <v>41.6</v>
      </c>
    </row>
    <row r="237" spans="1:11">
      <c r="A237" s="106">
        <v>4</v>
      </c>
      <c r="B237" s="109" t="s">
        <v>202</v>
      </c>
      <c r="C237" s="109">
        <v>2</v>
      </c>
      <c r="D237" s="110">
        <v>31.62</v>
      </c>
      <c r="E237" s="109">
        <v>1</v>
      </c>
      <c r="F237" s="110">
        <v>2</v>
      </c>
      <c r="G237" s="109">
        <v>7</v>
      </c>
      <c r="H237" s="110">
        <v>2.06</v>
      </c>
      <c r="I237" s="177">
        <v>35.67</v>
      </c>
      <c r="J237" s="110">
        <v>9.7100000000000009</v>
      </c>
      <c r="K237" s="111">
        <v>367.4</v>
      </c>
    </row>
    <row r="238" spans="1:11">
      <c r="A238" s="106">
        <v>5</v>
      </c>
      <c r="B238" s="114" t="s">
        <v>238</v>
      </c>
      <c r="C238" s="109">
        <v>1</v>
      </c>
      <c r="D238" s="110">
        <v>25</v>
      </c>
      <c r="E238" s="109"/>
      <c r="F238" s="110"/>
      <c r="G238" s="109"/>
      <c r="H238" s="110"/>
      <c r="I238" s="177">
        <v>25</v>
      </c>
      <c r="J238" s="110"/>
      <c r="K238" s="111"/>
    </row>
    <row r="239" spans="1:11">
      <c r="A239" s="106">
        <v>6</v>
      </c>
      <c r="B239" s="114" t="s">
        <v>216</v>
      </c>
      <c r="C239" s="109">
        <v>2</v>
      </c>
      <c r="D239" s="110">
        <v>20.71</v>
      </c>
      <c r="E239" s="109"/>
      <c r="F239" s="110"/>
      <c r="G239" s="109">
        <v>2</v>
      </c>
      <c r="H239" s="110">
        <v>0.12</v>
      </c>
      <c r="I239" s="177">
        <v>20.83</v>
      </c>
      <c r="J239" s="110">
        <v>0.86</v>
      </c>
      <c r="K239" s="111">
        <v>2409.6</v>
      </c>
    </row>
    <row r="240" spans="1:11">
      <c r="A240" s="106">
        <v>7</v>
      </c>
      <c r="B240" s="114" t="s">
        <v>235</v>
      </c>
      <c r="C240" s="109"/>
      <c r="D240" s="110"/>
      <c r="E240" s="109"/>
      <c r="F240" s="110"/>
      <c r="G240" s="109">
        <v>1</v>
      </c>
      <c r="H240" s="110">
        <v>10.1</v>
      </c>
      <c r="I240" s="177">
        <v>10.1</v>
      </c>
      <c r="J240" s="110">
        <v>1.72</v>
      </c>
      <c r="K240" s="111">
        <v>586.20000000000005</v>
      </c>
    </row>
    <row r="241" spans="1:11">
      <c r="A241" s="106">
        <v>8</v>
      </c>
      <c r="B241" s="114" t="s">
        <v>218</v>
      </c>
      <c r="C241" s="109"/>
      <c r="D241" s="110"/>
      <c r="E241" s="109"/>
      <c r="F241" s="110"/>
      <c r="G241" s="109">
        <v>1</v>
      </c>
      <c r="H241" s="110">
        <v>0.84</v>
      </c>
      <c r="I241" s="177">
        <v>0.84</v>
      </c>
      <c r="J241" s="110">
        <v>1.44</v>
      </c>
      <c r="K241" s="111">
        <v>58.6</v>
      </c>
    </row>
    <row r="242" spans="1:11">
      <c r="A242" s="106">
        <v>9</v>
      </c>
      <c r="B242" s="114" t="s">
        <v>205</v>
      </c>
      <c r="C242" s="109">
        <v>1</v>
      </c>
      <c r="D242" s="110">
        <v>0.02</v>
      </c>
      <c r="E242" s="109"/>
      <c r="F242" s="110"/>
      <c r="G242" s="109">
        <v>1</v>
      </c>
      <c r="H242" s="110">
        <v>0.14000000000000001</v>
      </c>
      <c r="I242" s="177">
        <v>0.16</v>
      </c>
      <c r="J242" s="110"/>
      <c r="K242" s="111"/>
    </row>
    <row r="243" spans="1:11">
      <c r="A243" s="106">
        <v>10</v>
      </c>
      <c r="B243" s="114" t="s">
        <v>236</v>
      </c>
      <c r="C243" s="109"/>
      <c r="D243" s="110"/>
      <c r="E243" s="109"/>
      <c r="F243" s="110"/>
      <c r="G243" s="109"/>
      <c r="H243" s="110"/>
      <c r="I243" s="177"/>
      <c r="J243" s="110"/>
      <c r="K243" s="111"/>
    </row>
    <row r="244" spans="1:11">
      <c r="A244" s="106">
        <v>11</v>
      </c>
      <c r="B244" s="114" t="s">
        <v>239</v>
      </c>
      <c r="C244" s="109"/>
      <c r="D244" s="110"/>
      <c r="E244" s="109"/>
      <c r="F244" s="110"/>
      <c r="G244" s="109"/>
      <c r="H244" s="110"/>
      <c r="I244" s="177"/>
      <c r="J244" s="110"/>
      <c r="K244" s="111"/>
    </row>
    <row r="245" spans="1:11">
      <c r="A245" s="106">
        <v>12</v>
      </c>
      <c r="B245" s="114" t="s">
        <v>215</v>
      </c>
      <c r="C245" s="109"/>
      <c r="D245" s="110"/>
      <c r="E245" s="109"/>
      <c r="F245" s="110"/>
      <c r="G245" s="109"/>
      <c r="H245" s="110"/>
      <c r="I245" s="177"/>
      <c r="J245" s="110"/>
      <c r="K245" s="111"/>
    </row>
    <row r="246" spans="1:11">
      <c r="A246" s="106">
        <v>13</v>
      </c>
      <c r="B246" s="114" t="s">
        <v>240</v>
      </c>
      <c r="C246" s="109"/>
      <c r="D246" s="110"/>
      <c r="E246" s="109"/>
      <c r="F246" s="110"/>
      <c r="G246" s="109"/>
      <c r="H246" s="110"/>
      <c r="I246" s="177"/>
      <c r="J246" s="110"/>
      <c r="K246" s="111"/>
    </row>
    <row r="247" spans="1:11">
      <c r="A247" s="113">
        <v>14</v>
      </c>
      <c r="B247" s="114" t="s">
        <v>237</v>
      </c>
      <c r="C247" s="109"/>
      <c r="D247" s="110"/>
      <c r="E247" s="109"/>
      <c r="F247" s="110"/>
      <c r="G247" s="109"/>
      <c r="H247" s="110"/>
      <c r="I247" s="177"/>
      <c r="J247" s="110"/>
      <c r="K247" s="111"/>
    </row>
    <row r="248" spans="1:11">
      <c r="A248" s="131" t="s">
        <v>274</v>
      </c>
      <c r="B248" s="132" t="s">
        <v>280</v>
      </c>
      <c r="C248" s="162">
        <v>183</v>
      </c>
      <c r="D248" s="163">
        <v>2132.35</v>
      </c>
      <c r="E248" s="162">
        <v>80</v>
      </c>
      <c r="F248" s="163">
        <v>441.54</v>
      </c>
      <c r="G248" s="162">
        <v>114</v>
      </c>
      <c r="H248" s="163">
        <v>207.37</v>
      </c>
      <c r="I248" s="163">
        <v>2781.26</v>
      </c>
      <c r="J248" s="163">
        <v>1919.52</v>
      </c>
      <c r="K248" s="165">
        <v>144.9</v>
      </c>
    </row>
    <row r="249" spans="1:11">
      <c r="A249" s="106">
        <v>1</v>
      </c>
      <c r="B249" s="112" t="s">
        <v>180</v>
      </c>
      <c r="C249" s="109">
        <v>19</v>
      </c>
      <c r="D249" s="110">
        <v>1326.93</v>
      </c>
      <c r="E249" s="109">
        <v>11</v>
      </c>
      <c r="F249" s="110">
        <v>271.17</v>
      </c>
      <c r="G249" s="109">
        <v>2</v>
      </c>
      <c r="H249" s="110">
        <v>5.18</v>
      </c>
      <c r="I249" s="110">
        <v>1603.29</v>
      </c>
      <c r="J249" s="110">
        <v>890.67</v>
      </c>
      <c r="K249" s="111">
        <v>180</v>
      </c>
    </row>
    <row r="250" spans="1:11">
      <c r="A250" s="106">
        <v>2</v>
      </c>
      <c r="B250" s="109" t="s">
        <v>197</v>
      </c>
      <c r="C250" s="109">
        <v>19</v>
      </c>
      <c r="D250" s="110">
        <v>254.32</v>
      </c>
      <c r="E250" s="109">
        <v>2</v>
      </c>
      <c r="F250" s="110">
        <v>47.1</v>
      </c>
      <c r="G250" s="109">
        <v>9</v>
      </c>
      <c r="H250" s="110">
        <v>12.44</v>
      </c>
      <c r="I250" s="110">
        <v>313.86</v>
      </c>
      <c r="J250" s="110">
        <v>97.51</v>
      </c>
      <c r="K250" s="111">
        <v>321.89999999999998</v>
      </c>
    </row>
    <row r="251" spans="1:11">
      <c r="A251" s="106">
        <v>3</v>
      </c>
      <c r="B251" s="109" t="s">
        <v>199</v>
      </c>
      <c r="C251" s="109">
        <v>7</v>
      </c>
      <c r="D251" s="110">
        <v>203.98</v>
      </c>
      <c r="E251" s="109">
        <v>9</v>
      </c>
      <c r="F251" s="110">
        <v>44.09</v>
      </c>
      <c r="G251" s="109"/>
      <c r="H251" s="110"/>
      <c r="I251" s="110">
        <v>248.07</v>
      </c>
      <c r="J251" s="110">
        <v>86.92</v>
      </c>
      <c r="K251" s="111">
        <v>285.39999999999998</v>
      </c>
    </row>
    <row r="252" spans="1:11">
      <c r="A252" s="106">
        <v>4</v>
      </c>
      <c r="B252" s="109" t="s">
        <v>182</v>
      </c>
      <c r="C252" s="109">
        <v>104</v>
      </c>
      <c r="D252" s="110">
        <v>151.19</v>
      </c>
      <c r="E252" s="109">
        <v>43</v>
      </c>
      <c r="F252" s="110">
        <v>20.3</v>
      </c>
      <c r="G252" s="109">
        <v>35</v>
      </c>
      <c r="H252" s="110">
        <v>10.67</v>
      </c>
      <c r="I252" s="110">
        <v>182.16</v>
      </c>
      <c r="J252" s="110">
        <v>133.99</v>
      </c>
      <c r="K252" s="111">
        <v>135.9</v>
      </c>
    </row>
    <row r="253" spans="1:11">
      <c r="A253" s="106">
        <v>5</v>
      </c>
      <c r="B253" s="109" t="s">
        <v>189</v>
      </c>
      <c r="C253" s="109">
        <v>3</v>
      </c>
      <c r="D253" s="110">
        <v>16.64</v>
      </c>
      <c r="E253" s="109"/>
      <c r="F253" s="110"/>
      <c r="G253" s="109">
        <v>5</v>
      </c>
      <c r="H253" s="110">
        <v>149.52000000000001</v>
      </c>
      <c r="I253" s="110">
        <v>166.15</v>
      </c>
      <c r="J253" s="110">
        <v>87.56</v>
      </c>
      <c r="K253" s="111">
        <v>189.7</v>
      </c>
    </row>
    <row r="254" spans="1:11">
      <c r="A254" s="106">
        <v>6</v>
      </c>
      <c r="B254" s="128" t="s">
        <v>203</v>
      </c>
      <c r="C254" s="109">
        <v>4</v>
      </c>
      <c r="D254" s="110">
        <v>73.75</v>
      </c>
      <c r="E254" s="109"/>
      <c r="F254" s="110"/>
      <c r="G254" s="109"/>
      <c r="H254" s="110"/>
      <c r="I254" s="110">
        <v>73.75</v>
      </c>
      <c r="J254" s="110">
        <v>276.13</v>
      </c>
      <c r="K254" s="111">
        <v>26.7</v>
      </c>
    </row>
    <row r="255" spans="1:11">
      <c r="A255" s="106">
        <v>7</v>
      </c>
      <c r="B255" s="112" t="s">
        <v>195</v>
      </c>
      <c r="C255" s="109">
        <v>6</v>
      </c>
      <c r="D255" s="110">
        <v>46.2</v>
      </c>
      <c r="E255" s="109">
        <v>4</v>
      </c>
      <c r="F255" s="110">
        <v>2.74</v>
      </c>
      <c r="G255" s="109">
        <v>3</v>
      </c>
      <c r="H255" s="110">
        <v>21.48</v>
      </c>
      <c r="I255" s="110">
        <v>70.430000000000007</v>
      </c>
      <c r="J255" s="110">
        <v>34.21</v>
      </c>
      <c r="K255" s="111">
        <v>205.9</v>
      </c>
    </row>
    <row r="256" spans="1:11">
      <c r="A256" s="106">
        <v>8</v>
      </c>
      <c r="B256" s="109" t="s">
        <v>313</v>
      </c>
      <c r="C256" s="109">
        <v>3</v>
      </c>
      <c r="D256" s="110">
        <v>1.22</v>
      </c>
      <c r="E256" s="109">
        <v>5</v>
      </c>
      <c r="F256" s="110">
        <v>45.51</v>
      </c>
      <c r="G256" s="109">
        <v>35</v>
      </c>
      <c r="H256" s="110">
        <v>2.0299999999999998</v>
      </c>
      <c r="I256" s="110">
        <v>48.77</v>
      </c>
      <c r="J256" s="110">
        <v>8.69</v>
      </c>
      <c r="K256" s="111">
        <v>561.29999999999995</v>
      </c>
    </row>
    <row r="257" spans="1:11">
      <c r="A257" s="106">
        <v>9</v>
      </c>
      <c r="B257" s="109" t="s">
        <v>241</v>
      </c>
      <c r="C257" s="109">
        <v>10</v>
      </c>
      <c r="D257" s="110">
        <v>46.79</v>
      </c>
      <c r="E257" s="109">
        <v>1</v>
      </c>
      <c r="F257" s="110">
        <v>-2.38</v>
      </c>
      <c r="G257" s="109">
        <v>7</v>
      </c>
      <c r="H257" s="110">
        <v>0.23</v>
      </c>
      <c r="I257" s="110">
        <v>44.64</v>
      </c>
      <c r="J257" s="110">
        <v>197.5</v>
      </c>
      <c r="K257" s="111">
        <v>22.6</v>
      </c>
    </row>
    <row r="258" spans="1:11">
      <c r="A258" s="106">
        <v>10</v>
      </c>
      <c r="B258" s="109" t="s">
        <v>212</v>
      </c>
      <c r="C258" s="109">
        <v>2</v>
      </c>
      <c r="D258" s="110">
        <v>6.6</v>
      </c>
      <c r="E258" s="109">
        <v>2</v>
      </c>
      <c r="F258" s="110">
        <v>5.37</v>
      </c>
      <c r="G258" s="109">
        <v>6</v>
      </c>
      <c r="H258" s="110">
        <v>0.98</v>
      </c>
      <c r="I258" s="110">
        <v>12.95</v>
      </c>
      <c r="J258" s="110">
        <v>24.79</v>
      </c>
      <c r="K258" s="111">
        <v>52.2</v>
      </c>
    </row>
    <row r="259" spans="1:11">
      <c r="A259" s="106">
        <v>11</v>
      </c>
      <c r="B259" s="128" t="s">
        <v>200</v>
      </c>
      <c r="C259" s="109">
        <v>1</v>
      </c>
      <c r="D259" s="110">
        <v>0.7</v>
      </c>
      <c r="E259" s="109">
        <v>2</v>
      </c>
      <c r="F259" s="110">
        <v>7.33</v>
      </c>
      <c r="G259" s="109">
        <v>10</v>
      </c>
      <c r="H259" s="110">
        <v>3.8</v>
      </c>
      <c r="I259" s="110">
        <v>11.83</v>
      </c>
      <c r="J259" s="110">
        <v>79.25</v>
      </c>
      <c r="K259" s="111">
        <v>14.9</v>
      </c>
    </row>
    <row r="260" spans="1:11">
      <c r="A260" s="106">
        <v>12</v>
      </c>
      <c r="B260" s="109" t="s">
        <v>234</v>
      </c>
      <c r="C260" s="109">
        <v>3</v>
      </c>
      <c r="D260" s="110">
        <v>3.73</v>
      </c>
      <c r="E260" s="109"/>
      <c r="F260" s="110"/>
      <c r="G260" s="109">
        <v>1</v>
      </c>
      <c r="H260" s="110">
        <v>0.21</v>
      </c>
      <c r="I260" s="110">
        <v>3.94</v>
      </c>
      <c r="J260" s="110">
        <v>1.83</v>
      </c>
      <c r="K260" s="111">
        <v>215.8</v>
      </c>
    </row>
    <row r="261" spans="1:11">
      <c r="A261" s="106">
        <v>13</v>
      </c>
      <c r="B261" s="109" t="s">
        <v>194</v>
      </c>
      <c r="C261" s="109"/>
      <c r="D261" s="110"/>
      <c r="E261" s="109"/>
      <c r="F261" s="110"/>
      <c r="G261" s="109">
        <v>1</v>
      </c>
      <c r="H261" s="110">
        <v>0.83</v>
      </c>
      <c r="I261" s="110">
        <v>0.83</v>
      </c>
      <c r="J261" s="110"/>
      <c r="K261" s="111"/>
    </row>
    <row r="262" spans="1:11">
      <c r="A262" s="113">
        <v>14</v>
      </c>
      <c r="B262" s="114" t="s">
        <v>186</v>
      </c>
      <c r="C262" s="109">
        <v>2</v>
      </c>
      <c r="D262" s="110">
        <v>0.3</v>
      </c>
      <c r="E262" s="109">
        <v>1</v>
      </c>
      <c r="F262" s="110">
        <v>0.3</v>
      </c>
      <c r="G262" s="109"/>
      <c r="H262" s="110"/>
      <c r="I262" s="110">
        <v>0.6</v>
      </c>
      <c r="J262" s="110">
        <v>0.47</v>
      </c>
      <c r="K262" s="111">
        <v>128.4</v>
      </c>
    </row>
    <row r="263" spans="1:11">
      <c r="A263" s="131" t="s">
        <v>275</v>
      </c>
      <c r="B263" s="132" t="s">
        <v>281</v>
      </c>
      <c r="C263" s="162">
        <v>139</v>
      </c>
      <c r="D263" s="163">
        <v>843.65</v>
      </c>
      <c r="E263" s="162">
        <v>103</v>
      </c>
      <c r="F263" s="163">
        <v>435.64</v>
      </c>
      <c r="G263" s="162">
        <v>80</v>
      </c>
      <c r="H263" s="163">
        <v>57.38</v>
      </c>
      <c r="I263" s="163">
        <v>1233.67</v>
      </c>
      <c r="J263" s="163">
        <v>1501.13</v>
      </c>
      <c r="K263" s="166">
        <v>82.2</v>
      </c>
    </row>
    <row r="264" spans="1:11">
      <c r="A264" s="106">
        <v>1</v>
      </c>
      <c r="B264" s="109" t="s">
        <v>45</v>
      </c>
      <c r="C264" s="109">
        <v>118</v>
      </c>
      <c r="D264" s="110">
        <v>602.77</v>
      </c>
      <c r="E264" s="109">
        <v>81</v>
      </c>
      <c r="F264" s="110">
        <v>117.89</v>
      </c>
      <c r="G264" s="109">
        <v>40</v>
      </c>
      <c r="H264" s="110">
        <v>32.67</v>
      </c>
      <c r="I264" s="110">
        <v>753.33</v>
      </c>
      <c r="J264" s="110">
        <v>846.38</v>
      </c>
      <c r="K264" s="111">
        <v>89</v>
      </c>
    </row>
    <row r="265" spans="1:11">
      <c r="A265" s="106">
        <v>2</v>
      </c>
      <c r="B265" s="109" t="s">
        <v>217</v>
      </c>
      <c r="C265" s="109"/>
      <c r="D265" s="110"/>
      <c r="E265" s="109">
        <v>1</v>
      </c>
      <c r="F265" s="110">
        <v>179.8</v>
      </c>
      <c r="G265" s="109">
        <v>1</v>
      </c>
      <c r="H265" s="110">
        <v>0.05</v>
      </c>
      <c r="I265" s="110">
        <v>179.85</v>
      </c>
      <c r="J265" s="110">
        <v>-60.95</v>
      </c>
      <c r="K265" s="111">
        <v>-295.10000000000002</v>
      </c>
    </row>
    <row r="266" spans="1:11">
      <c r="A266" s="106">
        <v>3</v>
      </c>
      <c r="B266" s="109" t="s">
        <v>214</v>
      </c>
      <c r="C266" s="109">
        <v>1</v>
      </c>
      <c r="D266" s="110">
        <v>90.76</v>
      </c>
      <c r="E266" s="109">
        <v>1</v>
      </c>
      <c r="F266" s="110">
        <v>0.5</v>
      </c>
      <c r="G266" s="109"/>
      <c r="H266" s="110"/>
      <c r="I266" s="110">
        <v>91.26</v>
      </c>
      <c r="J266" s="110">
        <v>116.38</v>
      </c>
      <c r="K266" s="111">
        <v>78.400000000000006</v>
      </c>
    </row>
    <row r="267" spans="1:11">
      <c r="A267" s="106">
        <v>4</v>
      </c>
      <c r="B267" s="112" t="s">
        <v>198</v>
      </c>
      <c r="C267" s="109">
        <v>2</v>
      </c>
      <c r="D267" s="110">
        <v>15.81</v>
      </c>
      <c r="E267" s="109">
        <v>9</v>
      </c>
      <c r="F267" s="110">
        <v>62.95</v>
      </c>
      <c r="G267" s="109">
        <v>1</v>
      </c>
      <c r="H267" s="110">
        <v>0.28000000000000003</v>
      </c>
      <c r="I267" s="110">
        <v>79.040000000000006</v>
      </c>
      <c r="J267" s="110">
        <v>155.94999999999999</v>
      </c>
      <c r="K267" s="111">
        <v>50.7</v>
      </c>
    </row>
    <row r="268" spans="1:11">
      <c r="A268" s="106">
        <v>5</v>
      </c>
      <c r="B268" s="109" t="s">
        <v>170</v>
      </c>
      <c r="C268" s="109">
        <v>3</v>
      </c>
      <c r="D268" s="110">
        <v>0.64</v>
      </c>
      <c r="E268" s="109">
        <v>5</v>
      </c>
      <c r="F268" s="110">
        <v>54.14</v>
      </c>
      <c r="G268" s="109">
        <v>6</v>
      </c>
      <c r="H268" s="110">
        <v>5.82</v>
      </c>
      <c r="I268" s="110">
        <v>60.6</v>
      </c>
      <c r="J268" s="110">
        <v>185.97</v>
      </c>
      <c r="K268" s="111">
        <v>32.6</v>
      </c>
    </row>
    <row r="269" spans="1:11">
      <c r="A269" s="106">
        <v>6</v>
      </c>
      <c r="B269" s="109" t="s">
        <v>208</v>
      </c>
      <c r="C269" s="109">
        <v>6</v>
      </c>
      <c r="D269" s="110">
        <v>15.24</v>
      </c>
      <c r="E269" s="109">
        <v>3</v>
      </c>
      <c r="F269" s="110">
        <v>20.2</v>
      </c>
      <c r="G269" s="109">
        <v>2</v>
      </c>
      <c r="H269" s="110">
        <v>0.1</v>
      </c>
      <c r="I269" s="110">
        <v>35.54</v>
      </c>
      <c r="J269" s="110">
        <v>221.76</v>
      </c>
      <c r="K269" s="111">
        <v>16</v>
      </c>
    </row>
    <row r="270" spans="1:11">
      <c r="A270" s="106">
        <v>7</v>
      </c>
      <c r="B270" s="109" t="s">
        <v>213</v>
      </c>
      <c r="C270" s="109">
        <v>2</v>
      </c>
      <c r="D270" s="110">
        <v>6.31</v>
      </c>
      <c r="E270" s="109"/>
      <c r="F270" s="110"/>
      <c r="G270" s="109">
        <v>7</v>
      </c>
      <c r="H270" s="110">
        <v>11.09</v>
      </c>
      <c r="I270" s="110">
        <v>17.399999999999999</v>
      </c>
      <c r="J270" s="110">
        <v>3.03</v>
      </c>
      <c r="K270" s="111">
        <v>574.20000000000005</v>
      </c>
    </row>
    <row r="271" spans="1:11">
      <c r="A271" s="106">
        <v>8</v>
      </c>
      <c r="B271" s="109" t="s">
        <v>190</v>
      </c>
      <c r="C271" s="109">
        <v>2</v>
      </c>
      <c r="D271" s="110">
        <v>5.29</v>
      </c>
      <c r="E271" s="109">
        <v>2</v>
      </c>
      <c r="F271" s="110">
        <v>-0.84</v>
      </c>
      <c r="G271" s="109">
        <v>4</v>
      </c>
      <c r="H271" s="110">
        <v>3.85</v>
      </c>
      <c r="I271" s="110">
        <v>8.2899999999999991</v>
      </c>
      <c r="J271" s="110">
        <v>2.86</v>
      </c>
      <c r="K271" s="111">
        <v>289.5</v>
      </c>
    </row>
    <row r="272" spans="1:11">
      <c r="A272" s="106">
        <v>9</v>
      </c>
      <c r="B272" s="109" t="s">
        <v>209</v>
      </c>
      <c r="C272" s="109">
        <v>3</v>
      </c>
      <c r="D272" s="110">
        <v>2.67</v>
      </c>
      <c r="E272" s="109"/>
      <c r="F272" s="110"/>
      <c r="G272" s="109">
        <v>12</v>
      </c>
      <c r="H272" s="110">
        <v>2.4700000000000002</v>
      </c>
      <c r="I272" s="110">
        <v>5.14</v>
      </c>
      <c r="J272" s="110">
        <v>4.67</v>
      </c>
      <c r="K272" s="111">
        <v>110.2</v>
      </c>
    </row>
    <row r="273" spans="1:11">
      <c r="A273" s="106">
        <v>10</v>
      </c>
      <c r="B273" s="112" t="s">
        <v>207</v>
      </c>
      <c r="C273" s="109">
        <v>1</v>
      </c>
      <c r="D273" s="110">
        <v>0.15</v>
      </c>
      <c r="E273" s="109">
        <v>1</v>
      </c>
      <c r="F273" s="110">
        <v>1</v>
      </c>
      <c r="G273" s="109">
        <v>1</v>
      </c>
      <c r="H273" s="110">
        <v>0.21</v>
      </c>
      <c r="I273" s="110">
        <v>1.36</v>
      </c>
      <c r="J273" s="110">
        <v>0.14000000000000001</v>
      </c>
      <c r="K273" s="111">
        <v>936.9</v>
      </c>
    </row>
    <row r="274" spans="1:11">
      <c r="A274" s="106">
        <v>11</v>
      </c>
      <c r="B274" s="109" t="s">
        <v>211</v>
      </c>
      <c r="C274" s="109">
        <v>1</v>
      </c>
      <c r="D274" s="110">
        <v>1.03</v>
      </c>
      <c r="E274" s="109"/>
      <c r="F274" s="110"/>
      <c r="G274" s="109">
        <v>2</v>
      </c>
      <c r="H274" s="110">
        <v>0</v>
      </c>
      <c r="I274" s="110">
        <v>1.04</v>
      </c>
      <c r="J274" s="110">
        <v>0.28999999999999998</v>
      </c>
      <c r="K274" s="111">
        <v>357.3</v>
      </c>
    </row>
    <row r="275" spans="1:11">
      <c r="A275" s="106">
        <v>12</v>
      </c>
      <c r="B275" s="109" t="s">
        <v>210</v>
      </c>
      <c r="C275" s="109"/>
      <c r="D275" s="110"/>
      <c r="E275" s="109"/>
      <c r="F275" s="110"/>
      <c r="G275" s="109">
        <v>2</v>
      </c>
      <c r="H275" s="110">
        <v>0.47</v>
      </c>
      <c r="I275" s="110">
        <v>0.47</v>
      </c>
      <c r="J275" s="110"/>
      <c r="K275" s="111"/>
    </row>
    <row r="276" spans="1:11">
      <c r="A276" s="106">
        <v>13</v>
      </c>
      <c r="B276" s="109" t="s">
        <v>46</v>
      </c>
      <c r="C276" s="109"/>
      <c r="D276" s="110"/>
      <c r="E276" s="109"/>
      <c r="F276" s="110"/>
      <c r="G276" s="109">
        <v>2</v>
      </c>
      <c r="H276" s="110">
        <v>0.37</v>
      </c>
      <c r="I276" s="110">
        <v>0.37</v>
      </c>
      <c r="J276" s="110">
        <v>24.64</v>
      </c>
      <c r="K276" s="111">
        <v>1.5</v>
      </c>
    </row>
    <row r="277" spans="1:11">
      <c r="A277" s="131" t="s">
        <v>276</v>
      </c>
      <c r="B277" s="132" t="s">
        <v>282</v>
      </c>
      <c r="C277" s="162">
        <v>4</v>
      </c>
      <c r="D277" s="163">
        <v>45.73</v>
      </c>
      <c r="E277" s="162">
        <v>4</v>
      </c>
      <c r="F277" s="163">
        <v>11.93</v>
      </c>
      <c r="G277" s="162">
        <v>25</v>
      </c>
      <c r="H277" s="163">
        <v>19.47</v>
      </c>
      <c r="I277" s="163">
        <v>77.13</v>
      </c>
      <c r="J277" s="163">
        <v>4.63</v>
      </c>
      <c r="K277" s="166">
        <v>1666.9</v>
      </c>
    </row>
    <row r="278" spans="1:11">
      <c r="A278" s="106">
        <v>1</v>
      </c>
      <c r="B278" s="109" t="s">
        <v>176</v>
      </c>
      <c r="C278" s="109">
        <v>2</v>
      </c>
      <c r="D278" s="110">
        <v>44.31</v>
      </c>
      <c r="E278" s="109">
        <v>2</v>
      </c>
      <c r="F278" s="110">
        <v>10.89</v>
      </c>
      <c r="G278" s="109">
        <v>8</v>
      </c>
      <c r="H278" s="110">
        <v>6.53</v>
      </c>
      <c r="I278" s="110">
        <v>61.74</v>
      </c>
      <c r="J278" s="110">
        <v>10.83</v>
      </c>
      <c r="K278" s="111">
        <v>569.79999999999995</v>
      </c>
    </row>
    <row r="279" spans="1:11">
      <c r="A279" s="106">
        <v>2</v>
      </c>
      <c r="B279" s="109" t="s">
        <v>206</v>
      </c>
      <c r="C279" s="109">
        <v>2</v>
      </c>
      <c r="D279" s="110">
        <v>1.42</v>
      </c>
      <c r="E279" s="109">
        <v>1</v>
      </c>
      <c r="F279" s="110">
        <v>0.1</v>
      </c>
      <c r="G279" s="109">
        <v>15</v>
      </c>
      <c r="H279" s="110">
        <v>11.26</v>
      </c>
      <c r="I279" s="110">
        <v>12.78</v>
      </c>
      <c r="J279" s="110">
        <v>-6.31</v>
      </c>
      <c r="K279" s="111">
        <v>-202.4</v>
      </c>
    </row>
    <row r="280" spans="1:11">
      <c r="A280" s="106">
        <v>3</v>
      </c>
      <c r="B280" s="109" t="s">
        <v>47</v>
      </c>
      <c r="C280" s="109"/>
      <c r="D280" s="110"/>
      <c r="E280" s="109">
        <v>1</v>
      </c>
      <c r="F280" s="110">
        <v>0.93</v>
      </c>
      <c r="G280" s="109">
        <v>2</v>
      </c>
      <c r="H280" s="110">
        <v>1.68</v>
      </c>
      <c r="I280" s="110">
        <v>2.62</v>
      </c>
      <c r="J280" s="110">
        <v>0.11</v>
      </c>
      <c r="K280" s="111">
        <v>2429.4</v>
      </c>
    </row>
    <row r="281" spans="1:11">
      <c r="A281" s="106">
        <v>4</v>
      </c>
      <c r="B281" s="109" t="s">
        <v>204</v>
      </c>
      <c r="C281" s="109"/>
      <c r="D281" s="110"/>
      <c r="E281" s="109"/>
      <c r="F281" s="110"/>
      <c r="G281" s="109"/>
      <c r="H281" s="110"/>
      <c r="I281" s="110"/>
      <c r="J281" s="110"/>
      <c r="K281" s="111"/>
    </row>
    <row r="282" spans="1:11">
      <c r="A282" s="113">
        <v>5</v>
      </c>
      <c r="B282" s="114" t="s">
        <v>292</v>
      </c>
      <c r="C282" s="109"/>
      <c r="D282" s="110"/>
      <c r="E282" s="109"/>
      <c r="F282" s="110"/>
      <c r="G282" s="109"/>
      <c r="H282" s="110"/>
      <c r="I282" s="110"/>
      <c r="J282" s="110"/>
      <c r="K282" s="111"/>
    </row>
    <row r="283" spans="1:11">
      <c r="A283" s="203" t="s">
        <v>145</v>
      </c>
      <c r="B283" s="204"/>
      <c r="C283" s="157">
        <v>3188</v>
      </c>
      <c r="D283" s="149">
        <v>20288.62</v>
      </c>
      <c r="E283" s="157">
        <v>1262</v>
      </c>
      <c r="F283" s="149">
        <v>7880.77</v>
      </c>
      <c r="G283" s="157">
        <v>3451</v>
      </c>
      <c r="H283" s="149">
        <v>8541.23</v>
      </c>
      <c r="I283" s="149">
        <v>36607.629999999997</v>
      </c>
      <c r="J283" s="149"/>
      <c r="K283" s="158">
        <v>132.1</v>
      </c>
    </row>
  </sheetData>
  <autoFilter ref="B32:I208"/>
  <sortState ref="A168:I227">
    <sortCondition descending="1" ref="F168:F227"/>
  </sortState>
  <dataConsolidate/>
  <mergeCells count="13">
    <mergeCell ref="A148:I148"/>
    <mergeCell ref="A144:B144"/>
    <mergeCell ref="A1:I1"/>
    <mergeCell ref="A5:I5"/>
    <mergeCell ref="A6:I6"/>
    <mergeCell ref="A27:B27"/>
    <mergeCell ref="A29:I29"/>
    <mergeCell ref="A30:I30"/>
    <mergeCell ref="A283:B283"/>
    <mergeCell ref="A210:K210"/>
    <mergeCell ref="A211:K211"/>
    <mergeCell ref="A208:B208"/>
    <mergeCell ref="A149:I149"/>
  </mergeCells>
  <conditionalFormatting sqref="B5">
    <cfRule type="duplicateValues" dxfId="194" priority="553" stopIfTrue="1"/>
    <cfRule type="duplicateValues" dxfId="193" priority="554" stopIfTrue="1"/>
  </conditionalFormatting>
  <conditionalFormatting sqref="B6">
    <cfRule type="duplicateValues" dxfId="192" priority="551" stopIfTrue="1"/>
    <cfRule type="duplicateValues" dxfId="191" priority="552" stopIfTrue="1"/>
  </conditionalFormatting>
  <conditionalFormatting sqref="B8">
    <cfRule type="duplicateValues" dxfId="190" priority="549" stopIfTrue="1"/>
    <cfRule type="duplicateValues" dxfId="189" priority="550" stopIfTrue="1"/>
  </conditionalFormatting>
  <conditionalFormatting sqref="B9">
    <cfRule type="duplicateValues" dxfId="188" priority="545" stopIfTrue="1"/>
    <cfRule type="duplicateValues" dxfId="187" priority="546" stopIfTrue="1"/>
  </conditionalFormatting>
  <conditionalFormatting sqref="B29">
    <cfRule type="duplicateValues" dxfId="186" priority="503" stopIfTrue="1"/>
    <cfRule type="duplicateValues" dxfId="185" priority="504" stopIfTrue="1"/>
  </conditionalFormatting>
  <conditionalFormatting sqref="B32">
    <cfRule type="duplicateValues" dxfId="184" priority="501" stopIfTrue="1"/>
    <cfRule type="duplicateValues" dxfId="183" priority="502" stopIfTrue="1"/>
  </conditionalFormatting>
  <conditionalFormatting sqref="B148">
    <cfRule type="duplicateValues" dxfId="182" priority="496" stopIfTrue="1"/>
    <cfRule type="duplicateValues" dxfId="181" priority="497" stopIfTrue="1"/>
  </conditionalFormatting>
  <conditionalFormatting sqref="B151">
    <cfRule type="duplicateValues" dxfId="180" priority="494" stopIfTrue="1"/>
    <cfRule type="duplicateValues" dxfId="179" priority="495" stopIfTrue="1"/>
  </conditionalFormatting>
  <conditionalFormatting sqref="B12">
    <cfRule type="duplicateValues" dxfId="178" priority="487" stopIfTrue="1"/>
    <cfRule type="duplicateValues" dxfId="177" priority="488" stopIfTrue="1"/>
  </conditionalFormatting>
  <conditionalFormatting sqref="B284:B65583 B50:B51 B208:B209 B150 B3:B4 B7 B27:B28 B30:B31 B144:B147 B212">
    <cfRule type="duplicateValues" dxfId="176" priority="1023" stopIfTrue="1"/>
    <cfRule type="duplicateValues" dxfId="175" priority="1024" stopIfTrue="1"/>
  </conditionalFormatting>
  <conditionalFormatting sqref="B42:B44">
    <cfRule type="duplicateValues" dxfId="174" priority="222"/>
  </conditionalFormatting>
  <conditionalFormatting sqref="B42:B44">
    <cfRule type="duplicateValues" dxfId="173" priority="223" stopIfTrue="1"/>
    <cfRule type="duplicateValues" dxfId="172" priority="224" stopIfTrue="1"/>
  </conditionalFormatting>
  <conditionalFormatting sqref="B42:B44">
    <cfRule type="duplicateValues" dxfId="171" priority="225" stopIfTrue="1"/>
  </conditionalFormatting>
  <conditionalFormatting sqref="B33">
    <cfRule type="duplicateValues" dxfId="170" priority="1248" stopIfTrue="1"/>
    <cfRule type="duplicateValues" dxfId="169" priority="1249" stopIfTrue="1"/>
  </conditionalFormatting>
  <conditionalFormatting sqref="B33">
    <cfRule type="duplicateValues" dxfId="168" priority="1252" stopIfTrue="1"/>
  </conditionalFormatting>
  <conditionalFormatting sqref="B25">
    <cfRule type="duplicateValues" dxfId="167" priority="77" stopIfTrue="1"/>
    <cfRule type="duplicateValues" dxfId="166" priority="78" stopIfTrue="1"/>
  </conditionalFormatting>
  <conditionalFormatting sqref="B52">
    <cfRule type="duplicateValues" dxfId="165" priority="73"/>
  </conditionalFormatting>
  <conditionalFormatting sqref="B52">
    <cfRule type="duplicateValues" dxfId="164" priority="74" stopIfTrue="1"/>
    <cfRule type="duplicateValues" dxfId="163" priority="75" stopIfTrue="1"/>
  </conditionalFormatting>
  <conditionalFormatting sqref="B52">
    <cfRule type="duplicateValues" dxfId="162" priority="76" stopIfTrue="1"/>
  </conditionalFormatting>
  <conditionalFormatting sqref="B65">
    <cfRule type="duplicateValues" dxfId="161" priority="1745"/>
  </conditionalFormatting>
  <conditionalFormatting sqref="B65">
    <cfRule type="duplicateValues" dxfId="160" priority="1746" stopIfTrue="1"/>
    <cfRule type="duplicateValues" dxfId="159" priority="1747" stopIfTrue="1"/>
  </conditionalFormatting>
  <conditionalFormatting sqref="B65">
    <cfRule type="duplicateValues" dxfId="158" priority="1748" stopIfTrue="1"/>
  </conditionalFormatting>
  <conditionalFormatting sqref="B66">
    <cfRule type="duplicateValues" dxfId="157" priority="1763"/>
  </conditionalFormatting>
  <conditionalFormatting sqref="B66">
    <cfRule type="duplicateValues" dxfId="156" priority="1765" stopIfTrue="1"/>
  </conditionalFormatting>
  <conditionalFormatting sqref="B66">
    <cfRule type="duplicateValues" dxfId="155" priority="1767" stopIfTrue="1"/>
    <cfRule type="duplicateValues" dxfId="154" priority="1768" stopIfTrue="1"/>
  </conditionalFormatting>
  <conditionalFormatting sqref="B67:B69 B72">
    <cfRule type="duplicateValues" dxfId="153" priority="1783"/>
  </conditionalFormatting>
  <conditionalFormatting sqref="B67:B69 B72">
    <cfRule type="duplicateValues" dxfId="152" priority="1785" stopIfTrue="1"/>
    <cfRule type="duplicateValues" dxfId="151" priority="1786" stopIfTrue="1"/>
  </conditionalFormatting>
  <conditionalFormatting sqref="B67:B69 B72">
    <cfRule type="duplicateValues" dxfId="150" priority="1789" stopIfTrue="1"/>
  </conditionalFormatting>
  <conditionalFormatting sqref="B283">
    <cfRule type="duplicateValues" dxfId="149" priority="66" stopIfTrue="1"/>
    <cfRule type="duplicateValues" dxfId="148" priority="67" stopIfTrue="1"/>
  </conditionalFormatting>
  <conditionalFormatting sqref="B227:B282">
    <cfRule type="duplicateValues" dxfId="147" priority="1905" stopIfTrue="1"/>
  </conditionalFormatting>
  <conditionalFormatting sqref="B213:B282">
    <cfRule type="duplicateValues" dxfId="146" priority="68" stopIfTrue="1"/>
    <cfRule type="duplicateValues" dxfId="145" priority="69" stopIfTrue="1"/>
  </conditionalFormatting>
  <conditionalFormatting sqref="B214:B225">
    <cfRule type="duplicateValues" dxfId="144" priority="70" stopIfTrue="1"/>
  </conditionalFormatting>
  <conditionalFormatting sqref="B23">
    <cfRule type="duplicateValues" dxfId="143" priority="62" stopIfTrue="1"/>
    <cfRule type="duplicateValues" dxfId="142" priority="63" stopIfTrue="1"/>
  </conditionalFormatting>
  <conditionalFormatting sqref="B41">
    <cfRule type="duplicateValues" dxfId="141" priority="59" stopIfTrue="1"/>
    <cfRule type="duplicateValues" dxfId="140" priority="60" stopIfTrue="1"/>
  </conditionalFormatting>
  <conditionalFormatting sqref="B41">
    <cfRule type="duplicateValues" dxfId="139" priority="61" stopIfTrue="1"/>
  </conditionalFormatting>
  <conditionalFormatting sqref="B40">
    <cfRule type="duplicateValues" dxfId="138" priority="56" stopIfTrue="1"/>
    <cfRule type="duplicateValues" dxfId="137" priority="57" stopIfTrue="1"/>
  </conditionalFormatting>
  <conditionalFormatting sqref="B40">
    <cfRule type="duplicateValues" dxfId="136" priority="58" stopIfTrue="1"/>
  </conditionalFormatting>
  <conditionalFormatting sqref="B58">
    <cfRule type="duplicateValues" dxfId="135" priority="52"/>
  </conditionalFormatting>
  <conditionalFormatting sqref="B58">
    <cfRule type="duplicateValues" dxfId="134" priority="53" stopIfTrue="1"/>
    <cfRule type="duplicateValues" dxfId="133" priority="54" stopIfTrue="1"/>
  </conditionalFormatting>
  <conditionalFormatting sqref="B58">
    <cfRule type="duplicateValues" dxfId="132" priority="55" stopIfTrue="1"/>
  </conditionalFormatting>
  <conditionalFormatting sqref="B70:B71">
    <cfRule type="duplicateValues" dxfId="131" priority="48"/>
  </conditionalFormatting>
  <conditionalFormatting sqref="B70:B71">
    <cfRule type="duplicateValues" dxfId="130" priority="49" stopIfTrue="1"/>
    <cfRule type="duplicateValues" dxfId="129" priority="50" stopIfTrue="1"/>
  </conditionalFormatting>
  <conditionalFormatting sqref="B70:B71">
    <cfRule type="duplicateValues" dxfId="128" priority="51" stopIfTrue="1"/>
  </conditionalFormatting>
  <conditionalFormatting sqref="B38">
    <cfRule type="duplicateValues" dxfId="127" priority="45" stopIfTrue="1"/>
    <cfRule type="duplicateValues" dxfId="126" priority="46" stopIfTrue="1"/>
  </conditionalFormatting>
  <conditionalFormatting sqref="B38">
    <cfRule type="duplicateValues" dxfId="125" priority="47" stopIfTrue="1"/>
  </conditionalFormatting>
  <conditionalFormatting sqref="B50:B51">
    <cfRule type="duplicateValues" dxfId="124" priority="1928" stopIfTrue="1"/>
  </conditionalFormatting>
  <conditionalFormatting sqref="B10">
    <cfRule type="duplicateValues" dxfId="123" priority="35" stopIfTrue="1"/>
    <cfRule type="duplicateValues" dxfId="122" priority="36" stopIfTrue="1"/>
  </conditionalFormatting>
  <conditionalFormatting sqref="B61">
    <cfRule type="duplicateValues" dxfId="121" priority="34" stopIfTrue="1"/>
  </conditionalFormatting>
  <conditionalFormatting sqref="B61">
    <cfRule type="duplicateValues" dxfId="120" priority="32" stopIfTrue="1"/>
    <cfRule type="duplicateValues" dxfId="119" priority="33" stopIfTrue="1"/>
  </conditionalFormatting>
  <conditionalFormatting sqref="B61">
    <cfRule type="duplicateValues" dxfId="118" priority="31"/>
  </conditionalFormatting>
  <conditionalFormatting sqref="B56:B57">
    <cfRule type="duplicateValues" dxfId="117" priority="27"/>
  </conditionalFormatting>
  <conditionalFormatting sqref="B56:B57">
    <cfRule type="duplicateValues" dxfId="116" priority="28" stopIfTrue="1"/>
    <cfRule type="duplicateValues" dxfId="115" priority="29" stopIfTrue="1"/>
  </conditionalFormatting>
  <conditionalFormatting sqref="B56:B57">
    <cfRule type="duplicateValues" dxfId="114" priority="30" stopIfTrue="1"/>
  </conditionalFormatting>
  <conditionalFormatting sqref="B59">
    <cfRule type="duplicateValues" dxfId="113" priority="26" stopIfTrue="1"/>
  </conditionalFormatting>
  <conditionalFormatting sqref="B59">
    <cfRule type="duplicateValues" dxfId="112" priority="24" stopIfTrue="1"/>
    <cfRule type="duplicateValues" dxfId="111" priority="25" stopIfTrue="1"/>
  </conditionalFormatting>
  <conditionalFormatting sqref="B59">
    <cfRule type="duplicateValues" dxfId="110" priority="23"/>
  </conditionalFormatting>
  <conditionalFormatting sqref="B55">
    <cfRule type="duplicateValues" dxfId="109" priority="19"/>
  </conditionalFormatting>
  <conditionalFormatting sqref="B55">
    <cfRule type="duplicateValues" dxfId="108" priority="20" stopIfTrue="1"/>
    <cfRule type="duplicateValues" dxfId="107" priority="21" stopIfTrue="1"/>
  </conditionalFormatting>
  <conditionalFormatting sqref="B55">
    <cfRule type="duplicateValues" dxfId="106" priority="22" stopIfTrue="1"/>
  </conditionalFormatting>
  <conditionalFormatting sqref="B62:B63">
    <cfRule type="duplicateValues" dxfId="105" priority="18" stopIfTrue="1"/>
  </conditionalFormatting>
  <conditionalFormatting sqref="B62:B63">
    <cfRule type="duplicateValues" dxfId="104" priority="16" stopIfTrue="1"/>
    <cfRule type="duplicateValues" dxfId="103" priority="17" stopIfTrue="1"/>
  </conditionalFormatting>
  <conditionalFormatting sqref="B62:B63">
    <cfRule type="duplicateValues" dxfId="102" priority="15"/>
  </conditionalFormatting>
  <conditionalFormatting sqref="B160:B161 B163:B207 B152:B158">
    <cfRule type="duplicateValues" dxfId="101" priority="2054" stopIfTrue="1"/>
    <cfRule type="duplicateValues" dxfId="100" priority="2055" stopIfTrue="1"/>
  </conditionalFormatting>
  <conditionalFormatting sqref="B160:B161 B163:B207 B152:B158">
    <cfRule type="duplicateValues" dxfId="99" priority="2062" stopIfTrue="1"/>
  </conditionalFormatting>
  <conditionalFormatting sqref="B53">
    <cfRule type="duplicateValues" dxfId="98" priority="2129"/>
  </conditionalFormatting>
  <conditionalFormatting sqref="B53">
    <cfRule type="duplicateValues" dxfId="97" priority="2130" stopIfTrue="1"/>
    <cfRule type="duplicateValues" dxfId="96" priority="2131" stopIfTrue="1"/>
  </conditionalFormatting>
  <conditionalFormatting sqref="B53">
    <cfRule type="duplicateValues" dxfId="95" priority="2132" stopIfTrue="1"/>
  </conditionalFormatting>
  <conditionalFormatting sqref="B26">
    <cfRule type="duplicateValues" dxfId="94" priority="2323" stopIfTrue="1"/>
    <cfRule type="duplicateValues" dxfId="93" priority="2324" stopIfTrue="1"/>
  </conditionalFormatting>
  <conditionalFormatting sqref="B16:B17">
    <cfRule type="duplicateValues" dxfId="92" priority="2361" stopIfTrue="1"/>
    <cfRule type="duplicateValues" dxfId="91" priority="2362" stopIfTrue="1"/>
  </conditionalFormatting>
  <conditionalFormatting sqref="L16:L20">
    <cfRule type="duplicateValues" dxfId="90" priority="2363" stopIfTrue="1"/>
    <cfRule type="duplicateValues" dxfId="89" priority="2364" stopIfTrue="1"/>
  </conditionalFormatting>
  <conditionalFormatting sqref="B54">
    <cfRule type="duplicateValues" dxfId="88" priority="9"/>
  </conditionalFormatting>
  <conditionalFormatting sqref="B54">
    <cfRule type="duplicateValues" dxfId="87" priority="10" stopIfTrue="1"/>
    <cfRule type="duplicateValues" dxfId="86" priority="11" stopIfTrue="1"/>
  </conditionalFormatting>
  <conditionalFormatting sqref="B54">
    <cfRule type="duplicateValues" dxfId="85" priority="12" stopIfTrue="1"/>
  </conditionalFormatting>
  <conditionalFormatting sqref="B60">
    <cfRule type="duplicateValues" dxfId="84" priority="8" stopIfTrue="1"/>
  </conditionalFormatting>
  <conditionalFormatting sqref="B60">
    <cfRule type="duplicateValues" dxfId="83" priority="6" stopIfTrue="1"/>
    <cfRule type="duplicateValues" dxfId="82" priority="7" stopIfTrue="1"/>
  </conditionalFormatting>
  <conditionalFormatting sqref="B60">
    <cfRule type="duplicateValues" dxfId="81" priority="5"/>
  </conditionalFormatting>
  <conditionalFormatting sqref="B64">
    <cfRule type="duplicateValues" dxfId="80" priority="1"/>
  </conditionalFormatting>
  <conditionalFormatting sqref="B64">
    <cfRule type="duplicateValues" dxfId="79" priority="2" stopIfTrue="1"/>
    <cfRule type="duplicateValues" dxfId="78" priority="3" stopIfTrue="1"/>
  </conditionalFormatting>
  <conditionalFormatting sqref="B64">
    <cfRule type="duplicateValues" dxfId="77" priority="4" stopIfTrue="1"/>
  </conditionalFormatting>
  <conditionalFormatting sqref="B73:B75 B77:B79 B82:B87 B89:B143">
    <cfRule type="duplicateValues" dxfId="76" priority="2465"/>
  </conditionalFormatting>
  <conditionalFormatting sqref="B73:B75 B77:B79 B82:B87 B89:B143">
    <cfRule type="duplicateValues" dxfId="75" priority="2470" stopIfTrue="1"/>
    <cfRule type="duplicateValues" dxfId="74" priority="2471" stopIfTrue="1"/>
  </conditionalFormatting>
  <conditionalFormatting sqref="B73:B75 B77:B79 B82:B87 B89:B143">
    <cfRule type="duplicateValues" dxfId="73" priority="2480" stopIfTrue="1"/>
  </conditionalFormatting>
  <pageMargins left="0.43307086614173201" right="0.43307086614173201" top="0.77559055099999996" bottom="0.511811023622047" header="0.15748031496063" footer="0.31496062992126"/>
  <pageSetup paperSize="9" scale="76" fitToHeight="0" orientation="portrait" r:id="rId1"/>
  <headerFooter>
    <oddFooter>Page &amp;P of &amp;N</oddFooter>
  </headerFooter>
  <rowBreaks count="1" manualBreakCount="1">
    <brk id="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8"/>
  <sheetViews>
    <sheetView zoomScaleNormal="100" workbookViewId="0">
      <selection activeCell="C337" sqref="C337"/>
    </sheetView>
  </sheetViews>
  <sheetFormatPr defaultColWidth="9.109375" defaultRowHeight="15.6"/>
  <cols>
    <col min="1" max="1" width="7.44140625" style="37" customWidth="1"/>
    <col min="2" max="2" width="51" style="28" customWidth="1"/>
    <col min="3" max="3" width="14.77734375" style="26" customWidth="1"/>
    <col min="4" max="4" width="16.44140625" style="29" customWidth="1"/>
    <col min="5" max="16384" width="9.109375" style="28"/>
  </cols>
  <sheetData>
    <row r="1" spans="1:4">
      <c r="A1" s="202" t="s">
        <v>219</v>
      </c>
      <c r="B1" s="202"/>
      <c r="C1" s="202"/>
      <c r="D1" s="202"/>
    </row>
    <row r="3" spans="1:4" ht="15" customHeight="1">
      <c r="A3" s="216" t="s">
        <v>119</v>
      </c>
      <c r="B3" s="216"/>
      <c r="D3" s="27"/>
    </row>
    <row r="4" spans="1:4" ht="15" customHeight="1"/>
    <row r="5" spans="1:4" ht="15.75" customHeight="1">
      <c r="A5" s="215" t="s">
        <v>220</v>
      </c>
      <c r="B5" s="215"/>
      <c r="C5" s="215"/>
      <c r="D5" s="215"/>
    </row>
    <row r="6" spans="1:4" ht="15" customHeight="1">
      <c r="A6" s="217" t="s">
        <v>314</v>
      </c>
      <c r="B6" s="217"/>
      <c r="C6" s="217"/>
      <c r="D6" s="217"/>
    </row>
    <row r="7" spans="1:4" ht="15.75" customHeight="1"/>
    <row r="8" spans="1:4" ht="67.5" customHeight="1">
      <c r="A8" s="117" t="s">
        <v>100</v>
      </c>
      <c r="B8" s="118" t="s">
        <v>120</v>
      </c>
      <c r="C8" s="119" t="s">
        <v>221</v>
      </c>
      <c r="D8" s="120" t="s">
        <v>222</v>
      </c>
    </row>
    <row r="9" spans="1:4" ht="21.75" customHeight="1">
      <c r="A9" s="71">
        <v>1</v>
      </c>
      <c r="B9" s="78" t="s">
        <v>128</v>
      </c>
      <c r="C9" s="72">
        <v>16875</v>
      </c>
      <c r="D9" s="76">
        <v>283026.23133870994</v>
      </c>
    </row>
    <row r="10" spans="1:4" ht="21.75" customHeight="1">
      <c r="A10" s="71">
        <v>2</v>
      </c>
      <c r="B10" s="78" t="s">
        <v>263</v>
      </c>
      <c r="C10" s="72">
        <v>1135</v>
      </c>
      <c r="D10" s="76">
        <v>68045.859740660002</v>
      </c>
    </row>
    <row r="11" spans="1:4" ht="31.5" customHeight="1">
      <c r="A11" s="71">
        <v>3</v>
      </c>
      <c r="B11" s="78" t="s">
        <v>260</v>
      </c>
      <c r="C11" s="72">
        <v>194</v>
      </c>
      <c r="D11" s="76">
        <v>40671.39046011</v>
      </c>
    </row>
    <row r="12" spans="1:4" ht="18" customHeight="1">
      <c r="A12" s="71">
        <v>4</v>
      </c>
      <c r="B12" s="78" t="s">
        <v>136</v>
      </c>
      <c r="C12" s="72">
        <v>986</v>
      </c>
      <c r="D12" s="76">
        <v>14338.967590699998</v>
      </c>
    </row>
    <row r="13" spans="1:4" ht="27" customHeight="1">
      <c r="A13" s="71">
        <v>5</v>
      </c>
      <c r="B13" s="78" t="s">
        <v>131</v>
      </c>
      <c r="C13" s="72">
        <v>7010</v>
      </c>
      <c r="D13" s="76">
        <v>10988.45339739</v>
      </c>
    </row>
    <row r="14" spans="1:4" ht="21" customHeight="1">
      <c r="A14" s="71">
        <v>6</v>
      </c>
      <c r="B14" s="78" t="s">
        <v>137</v>
      </c>
      <c r="C14" s="72">
        <v>1820</v>
      </c>
      <c r="D14" s="76">
        <v>10909.303331919999</v>
      </c>
    </row>
    <row r="15" spans="1:4" ht="18" customHeight="1">
      <c r="A15" s="71">
        <v>7</v>
      </c>
      <c r="B15" s="78" t="s">
        <v>132</v>
      </c>
      <c r="C15" s="72">
        <v>1094</v>
      </c>
      <c r="D15" s="76">
        <v>6127.7855545499997</v>
      </c>
    </row>
    <row r="16" spans="1:4" ht="18" customHeight="1">
      <c r="A16" s="101">
        <v>8</v>
      </c>
      <c r="B16" s="78" t="s">
        <v>130</v>
      </c>
      <c r="C16" s="72">
        <v>4497</v>
      </c>
      <c r="D16" s="76">
        <v>5450.129818200001</v>
      </c>
    </row>
    <row r="17" spans="1:7" ht="18" customHeight="1">
      <c r="A17" s="71">
        <v>9</v>
      </c>
      <c r="B17" s="102" t="s">
        <v>134</v>
      </c>
      <c r="C17" s="72">
        <v>2938</v>
      </c>
      <c r="D17" s="76">
        <v>5121.8694003299988</v>
      </c>
    </row>
    <row r="18" spans="1:7" ht="18" customHeight="1">
      <c r="A18" s="71">
        <v>10</v>
      </c>
      <c r="B18" s="78" t="s">
        <v>142</v>
      </c>
      <c r="C18" s="72">
        <v>108</v>
      </c>
      <c r="D18" s="76">
        <v>4892.572674</v>
      </c>
    </row>
    <row r="19" spans="1:7" ht="18" customHeight="1">
      <c r="A19" s="71">
        <v>11</v>
      </c>
      <c r="B19" s="78" t="s">
        <v>138</v>
      </c>
      <c r="C19" s="72">
        <v>687</v>
      </c>
      <c r="D19" s="76">
        <v>4615.7207510100006</v>
      </c>
    </row>
    <row r="20" spans="1:7" ht="18" customHeight="1">
      <c r="A20" s="71">
        <v>12</v>
      </c>
      <c r="B20" s="79" t="s">
        <v>133</v>
      </c>
      <c r="C20" s="72">
        <v>536</v>
      </c>
      <c r="D20" s="76">
        <v>3869.8670884400003</v>
      </c>
      <c r="F20" s="38"/>
      <c r="G20" s="39"/>
    </row>
    <row r="21" spans="1:7" ht="18" customHeight="1">
      <c r="A21" s="71">
        <v>13</v>
      </c>
      <c r="B21" s="78" t="s">
        <v>144</v>
      </c>
      <c r="C21" s="72">
        <v>144</v>
      </c>
      <c r="D21" s="76">
        <v>3165.9888259899999</v>
      </c>
    </row>
    <row r="22" spans="1:7" ht="33" customHeight="1">
      <c r="A22" s="71">
        <v>14</v>
      </c>
      <c r="B22" s="78" t="s">
        <v>139</v>
      </c>
      <c r="C22" s="72">
        <v>86</v>
      </c>
      <c r="D22" s="76">
        <v>3158.2156260000002</v>
      </c>
    </row>
    <row r="23" spans="1:7" ht="18" customHeight="1">
      <c r="A23" s="71">
        <v>15</v>
      </c>
      <c r="B23" s="78" t="s">
        <v>143</v>
      </c>
      <c r="C23" s="72">
        <v>157</v>
      </c>
      <c r="D23" s="76">
        <v>1763.6874877400001</v>
      </c>
    </row>
    <row r="24" spans="1:7" ht="18" customHeight="1">
      <c r="A24" s="71">
        <v>16</v>
      </c>
      <c r="B24" s="78" t="s">
        <v>140</v>
      </c>
      <c r="C24" s="72">
        <v>618</v>
      </c>
      <c r="D24" s="76">
        <v>1065.1906750200001</v>
      </c>
    </row>
    <row r="25" spans="1:7" ht="18" customHeight="1">
      <c r="A25" s="71">
        <v>17</v>
      </c>
      <c r="B25" s="78" t="s">
        <v>135</v>
      </c>
      <c r="C25" s="72">
        <v>96</v>
      </c>
      <c r="D25" s="76">
        <v>927.733248</v>
      </c>
    </row>
    <row r="26" spans="1:7" ht="18" customHeight="1">
      <c r="A26" s="71">
        <v>18</v>
      </c>
      <c r="B26" s="80" t="s">
        <v>141</v>
      </c>
      <c r="C26" s="72">
        <v>152</v>
      </c>
      <c r="D26" s="76">
        <v>767.50554399999999</v>
      </c>
    </row>
    <row r="27" spans="1:7">
      <c r="A27" s="71">
        <v>19</v>
      </c>
      <c r="B27" s="103" t="s">
        <v>223</v>
      </c>
      <c r="C27" s="72">
        <v>7</v>
      </c>
      <c r="D27" s="76">
        <v>11.071044000000001</v>
      </c>
    </row>
    <row r="28" spans="1:7" ht="17.25" customHeight="1">
      <c r="A28" s="214" t="s">
        <v>145</v>
      </c>
      <c r="B28" s="214"/>
      <c r="C28" s="73">
        <f>SUM(C9:C27)</f>
        <v>39140</v>
      </c>
      <c r="D28" s="77">
        <f>SUM(D9:D27)</f>
        <v>468917.54359676997</v>
      </c>
    </row>
    <row r="29" spans="1:7" ht="15.75" customHeight="1"/>
    <row r="30" spans="1:7" ht="12.75" customHeight="1"/>
    <row r="31" spans="1:7" ht="12.75" customHeight="1"/>
    <row r="32" spans="1:7" ht="12.75" customHeight="1"/>
    <row r="33" spans="1:4" ht="12.75" customHeight="1"/>
    <row r="34" spans="1:4" ht="24" customHeight="1">
      <c r="A34" s="215" t="s">
        <v>224</v>
      </c>
      <c r="B34" s="215"/>
      <c r="C34" s="215"/>
      <c r="D34" s="215"/>
    </row>
    <row r="35" spans="1:4" ht="12" customHeight="1">
      <c r="A35" s="218" t="str">
        <f>A6</f>
        <v>(Valid projects accumulated as of December 20, 2023)</v>
      </c>
      <c r="B35" s="218"/>
      <c r="C35" s="218"/>
      <c r="D35" s="218"/>
    </row>
    <row r="36" spans="1:4" ht="15.75" customHeight="1"/>
    <row r="37" spans="1:4" ht="55.2">
      <c r="A37" s="117" t="s">
        <v>100</v>
      </c>
      <c r="B37" s="118" t="s">
        <v>146</v>
      </c>
      <c r="C37" s="119" t="s">
        <v>221</v>
      </c>
      <c r="D37" s="120" t="s">
        <v>225</v>
      </c>
    </row>
    <row r="38" spans="1:4" ht="18" customHeight="1">
      <c r="A38" s="71">
        <v>1</v>
      </c>
      <c r="B38" s="81" t="s">
        <v>244</v>
      </c>
      <c r="C38" s="30">
        <v>9863</v>
      </c>
      <c r="D38" s="74">
        <v>85865.799195400003</v>
      </c>
    </row>
    <row r="39" spans="1:4" ht="18" customHeight="1">
      <c r="A39" s="71">
        <v>2</v>
      </c>
      <c r="B39" s="81" t="s">
        <v>0</v>
      </c>
      <c r="C39" s="30">
        <v>3494</v>
      </c>
      <c r="D39" s="74">
        <v>74519.368040410001</v>
      </c>
    </row>
    <row r="40" spans="1:4" ht="18" customHeight="1">
      <c r="A40" s="71">
        <v>3</v>
      </c>
      <c r="B40" s="81" t="s">
        <v>147</v>
      </c>
      <c r="C40" s="30">
        <v>5264</v>
      </c>
      <c r="D40" s="74">
        <v>73962.938191460009</v>
      </c>
    </row>
    <row r="41" spans="1:4" ht="18" customHeight="1">
      <c r="A41" s="71">
        <v>4</v>
      </c>
      <c r="B41" s="81" t="s">
        <v>262</v>
      </c>
      <c r="C41" s="30">
        <v>3104</v>
      </c>
      <c r="D41" s="74">
        <v>39315.86064354</v>
      </c>
    </row>
    <row r="42" spans="1:4" ht="18" customHeight="1">
      <c r="A42" s="71">
        <v>5</v>
      </c>
      <c r="B42" s="81" t="s">
        <v>261</v>
      </c>
      <c r="C42" s="30">
        <v>2458</v>
      </c>
      <c r="D42" s="74">
        <v>34124.019429369997</v>
      </c>
    </row>
    <row r="43" spans="1:4" ht="18" customHeight="1">
      <c r="A43" s="71">
        <v>6</v>
      </c>
      <c r="B43" s="82" t="s">
        <v>148</v>
      </c>
      <c r="C43" s="30">
        <v>4230</v>
      </c>
      <c r="D43" s="74">
        <v>27479.061664410001</v>
      </c>
    </row>
    <row r="44" spans="1:4" ht="18" customHeight="1">
      <c r="A44" s="71">
        <v>7</v>
      </c>
      <c r="B44" s="81" t="s">
        <v>1</v>
      </c>
      <c r="C44" s="30">
        <v>910</v>
      </c>
      <c r="D44" s="74">
        <v>22724.020930360002</v>
      </c>
    </row>
    <row r="45" spans="1:4" ht="18" customHeight="1">
      <c r="A45" s="71">
        <v>8</v>
      </c>
      <c r="B45" s="81" t="s">
        <v>150</v>
      </c>
      <c r="C45" s="30">
        <v>432</v>
      </c>
      <c r="D45" s="74">
        <v>14205.693650679998</v>
      </c>
    </row>
    <row r="46" spans="1:4" ht="18" customHeight="1">
      <c r="A46" s="71">
        <v>9</v>
      </c>
      <c r="B46" s="81" t="s">
        <v>149</v>
      </c>
      <c r="C46" s="30">
        <v>735</v>
      </c>
      <c r="D46" s="74">
        <v>14054.608059539994</v>
      </c>
    </row>
    <row r="47" spans="1:4" ht="18" customHeight="1">
      <c r="A47" s="71">
        <v>10</v>
      </c>
      <c r="B47" s="82" t="s">
        <v>2</v>
      </c>
      <c r="C47" s="30">
        <v>733</v>
      </c>
      <c r="D47" s="74">
        <v>13106.89332945</v>
      </c>
    </row>
    <row r="48" spans="1:4" ht="18" customHeight="1">
      <c r="A48" s="71">
        <v>11</v>
      </c>
      <c r="B48" s="81" t="s">
        <v>264</v>
      </c>
      <c r="C48" s="30">
        <v>1336</v>
      </c>
      <c r="D48" s="74">
        <v>11826.727688070001</v>
      </c>
    </row>
    <row r="49" spans="1:4" ht="18" customHeight="1">
      <c r="A49" s="71">
        <v>12</v>
      </c>
      <c r="B49" s="81" t="s">
        <v>4</v>
      </c>
      <c r="C49" s="30">
        <v>468</v>
      </c>
      <c r="D49" s="74">
        <v>10256.773121759999</v>
      </c>
    </row>
    <row r="50" spans="1:4" ht="18" customHeight="1">
      <c r="A50" s="71">
        <v>13</v>
      </c>
      <c r="B50" s="81" t="s">
        <v>6</v>
      </c>
      <c r="C50" s="30">
        <v>133</v>
      </c>
      <c r="D50" s="74">
        <v>6811.3469130000003</v>
      </c>
    </row>
    <row r="51" spans="1:4" ht="18" customHeight="1">
      <c r="A51" s="71">
        <v>14</v>
      </c>
      <c r="B51" s="81" t="s">
        <v>8</v>
      </c>
      <c r="C51" s="30">
        <v>258</v>
      </c>
      <c r="D51" s="74">
        <v>4810.2316783699998</v>
      </c>
    </row>
    <row r="52" spans="1:4" ht="18" customHeight="1">
      <c r="A52" s="71">
        <v>15</v>
      </c>
      <c r="B52" s="81" t="s">
        <v>151</v>
      </c>
      <c r="C52" s="30">
        <v>555</v>
      </c>
      <c r="D52" s="74">
        <v>4250.90806187</v>
      </c>
    </row>
    <row r="53" spans="1:4" ht="18" customHeight="1">
      <c r="A53" s="71">
        <v>16</v>
      </c>
      <c r="B53" s="81" t="s">
        <v>153</v>
      </c>
      <c r="C53" s="30">
        <v>678</v>
      </c>
      <c r="D53" s="74">
        <v>3835.87459111</v>
      </c>
    </row>
    <row r="54" spans="1:4" ht="18" customHeight="1">
      <c r="A54" s="71">
        <v>17</v>
      </c>
      <c r="B54" s="81" t="s">
        <v>152</v>
      </c>
      <c r="C54" s="30">
        <v>463</v>
      </c>
      <c r="D54" s="74">
        <v>2683.7468930500004</v>
      </c>
    </row>
    <row r="55" spans="1:4" ht="18" customHeight="1">
      <c r="A55" s="71">
        <v>18</v>
      </c>
      <c r="B55" s="81" t="s">
        <v>9</v>
      </c>
      <c r="C55" s="30">
        <v>61</v>
      </c>
      <c r="D55" s="74">
        <v>2624.3413869999999</v>
      </c>
    </row>
    <row r="56" spans="1:4" ht="18" customHeight="1">
      <c r="A56" s="71">
        <v>19</v>
      </c>
      <c r="B56" s="81" t="s">
        <v>7</v>
      </c>
      <c r="C56" s="30">
        <v>313</v>
      </c>
      <c r="D56" s="74">
        <v>2247.8105623199999</v>
      </c>
    </row>
    <row r="57" spans="1:4" ht="18" customHeight="1">
      <c r="A57" s="71">
        <v>20</v>
      </c>
      <c r="B57" s="28" t="s">
        <v>3</v>
      </c>
      <c r="C57" s="30">
        <v>628</v>
      </c>
      <c r="D57" s="74">
        <v>2033.49630226</v>
      </c>
    </row>
    <row r="58" spans="1:4" ht="18" customHeight="1">
      <c r="A58" s="71">
        <v>21</v>
      </c>
      <c r="B58" s="93" t="s">
        <v>154</v>
      </c>
      <c r="C58" s="30">
        <v>166</v>
      </c>
      <c r="D58" s="74">
        <v>1977.3189789999999</v>
      </c>
    </row>
    <row r="59" spans="1:4" ht="18" customHeight="1">
      <c r="A59" s="71">
        <v>22</v>
      </c>
      <c r="B59" s="93" t="s">
        <v>242</v>
      </c>
      <c r="C59" s="30">
        <v>210</v>
      </c>
      <c r="D59" s="74">
        <v>1901.85575578</v>
      </c>
    </row>
    <row r="60" spans="1:4" ht="18" customHeight="1">
      <c r="A60" s="71">
        <v>23</v>
      </c>
      <c r="B60" s="83" t="s">
        <v>156</v>
      </c>
      <c r="C60" s="30">
        <v>392</v>
      </c>
      <c r="D60" s="74">
        <v>1119.2688623800002</v>
      </c>
    </row>
    <row r="61" spans="1:4" ht="18" customHeight="1">
      <c r="A61" s="71">
        <v>24</v>
      </c>
      <c r="B61" s="83" t="s">
        <v>155</v>
      </c>
      <c r="C61" s="30">
        <v>95</v>
      </c>
      <c r="D61" s="74">
        <v>1099.4056873</v>
      </c>
    </row>
    <row r="62" spans="1:4" ht="18" customHeight="1">
      <c r="A62" s="71">
        <v>25</v>
      </c>
      <c r="B62" s="81" t="s">
        <v>13</v>
      </c>
      <c r="C62" s="30">
        <v>21</v>
      </c>
      <c r="D62" s="74">
        <v>987.65800000000002</v>
      </c>
    </row>
    <row r="63" spans="1:4" ht="18" customHeight="1">
      <c r="A63" s="71">
        <v>26</v>
      </c>
      <c r="B63" s="81" t="s">
        <v>159</v>
      </c>
      <c r="C63" s="30">
        <v>185</v>
      </c>
      <c r="D63" s="74">
        <v>983.97928241</v>
      </c>
    </row>
    <row r="64" spans="1:4" ht="18" customHeight="1">
      <c r="A64" s="71">
        <v>27</v>
      </c>
      <c r="B64" s="81" t="s">
        <v>162</v>
      </c>
      <c r="C64" s="30">
        <v>36</v>
      </c>
      <c r="D64" s="74">
        <v>974.29347249</v>
      </c>
    </row>
    <row r="65" spans="1:4" ht="18" customHeight="1">
      <c r="A65" s="71">
        <v>28</v>
      </c>
      <c r="B65" s="81" t="s">
        <v>49</v>
      </c>
      <c r="C65" s="30">
        <v>156</v>
      </c>
      <c r="D65" s="74">
        <v>964.81889799999999</v>
      </c>
    </row>
    <row r="66" spans="1:4" ht="18" customHeight="1">
      <c r="A66" s="71">
        <v>29</v>
      </c>
      <c r="B66" s="81" t="s">
        <v>157</v>
      </c>
      <c r="C66" s="30">
        <v>109</v>
      </c>
      <c r="D66" s="74">
        <v>733.25524399999995</v>
      </c>
    </row>
    <row r="67" spans="1:4" ht="18" customHeight="1">
      <c r="A67" s="71">
        <v>30</v>
      </c>
      <c r="B67" s="81" t="s">
        <v>26</v>
      </c>
      <c r="C67" s="30">
        <v>122</v>
      </c>
      <c r="D67" s="74">
        <v>651.42811186000006</v>
      </c>
    </row>
    <row r="68" spans="1:4" ht="18" customHeight="1">
      <c r="A68" s="100">
        <v>31</v>
      </c>
      <c r="B68" s="82" t="s">
        <v>15</v>
      </c>
      <c r="C68" s="30">
        <v>95</v>
      </c>
      <c r="D68" s="74">
        <v>608.2013928099999</v>
      </c>
    </row>
    <row r="69" spans="1:4" ht="18" customHeight="1">
      <c r="A69" s="71">
        <v>32</v>
      </c>
      <c r="B69" s="83" t="s">
        <v>51</v>
      </c>
      <c r="C69" s="30">
        <v>13</v>
      </c>
      <c r="D69" s="74">
        <v>587.43466699999999</v>
      </c>
    </row>
    <row r="70" spans="1:4" ht="18" customHeight="1">
      <c r="A70" s="71">
        <v>33</v>
      </c>
      <c r="B70" s="81" t="s">
        <v>18</v>
      </c>
      <c r="C70" s="30">
        <v>148</v>
      </c>
      <c r="D70" s="74">
        <v>534.81979303000003</v>
      </c>
    </row>
    <row r="71" spans="1:4" ht="18" customHeight="1">
      <c r="A71" s="71">
        <v>34</v>
      </c>
      <c r="B71" s="81" t="s">
        <v>246</v>
      </c>
      <c r="C71" s="30">
        <v>26</v>
      </c>
      <c r="D71" s="74">
        <v>469.54490700000002</v>
      </c>
    </row>
    <row r="72" spans="1:4" ht="18" customHeight="1">
      <c r="A72" s="71">
        <v>35</v>
      </c>
      <c r="B72" s="81" t="s">
        <v>50</v>
      </c>
      <c r="C72" s="30">
        <v>65</v>
      </c>
      <c r="D72" s="74">
        <v>439.34775300000001</v>
      </c>
    </row>
    <row r="73" spans="1:4" ht="18" customHeight="1">
      <c r="A73" s="71">
        <v>36</v>
      </c>
      <c r="B73" s="81" t="s">
        <v>167</v>
      </c>
      <c r="C73" s="30">
        <v>32</v>
      </c>
      <c r="D73" s="74">
        <v>422.99829799999998</v>
      </c>
    </row>
    <row r="74" spans="1:4" ht="18" customHeight="1">
      <c r="A74" s="71">
        <v>37</v>
      </c>
      <c r="B74" s="81" t="s">
        <v>11</v>
      </c>
      <c r="C74" s="30">
        <v>23</v>
      </c>
      <c r="D74" s="74">
        <v>340.35158899999999</v>
      </c>
    </row>
    <row r="75" spans="1:4" ht="18" customHeight="1">
      <c r="A75" s="71">
        <v>38</v>
      </c>
      <c r="B75" s="81" t="s">
        <v>10</v>
      </c>
      <c r="C75" s="30">
        <v>33</v>
      </c>
      <c r="D75" s="74">
        <v>302.19260300000002</v>
      </c>
    </row>
    <row r="76" spans="1:4" ht="18" customHeight="1">
      <c r="A76" s="71">
        <v>39</v>
      </c>
      <c r="B76" s="81" t="s">
        <v>24</v>
      </c>
      <c r="C76" s="30">
        <v>52</v>
      </c>
      <c r="D76" s="74">
        <v>208.34904197</v>
      </c>
    </row>
    <row r="77" spans="1:4" ht="18" customHeight="1">
      <c r="A77" s="71">
        <v>40</v>
      </c>
      <c r="B77" s="81" t="s">
        <v>248</v>
      </c>
      <c r="C77" s="30">
        <v>56</v>
      </c>
      <c r="D77" s="74">
        <v>193.859129</v>
      </c>
    </row>
    <row r="78" spans="1:4" ht="18" customHeight="1">
      <c r="A78" s="71">
        <v>41</v>
      </c>
      <c r="B78" s="81" t="s">
        <v>249</v>
      </c>
      <c r="C78" s="30">
        <v>18</v>
      </c>
      <c r="D78" s="74">
        <v>193.468389</v>
      </c>
    </row>
    <row r="79" spans="1:4" ht="18" customHeight="1">
      <c r="A79" s="71">
        <v>42</v>
      </c>
      <c r="B79" s="82" t="s">
        <v>5</v>
      </c>
      <c r="C79" s="30">
        <v>24</v>
      </c>
      <c r="D79" s="74">
        <v>180.09</v>
      </c>
    </row>
    <row r="80" spans="1:4" ht="18" customHeight="1">
      <c r="A80" s="71">
        <v>43</v>
      </c>
      <c r="B80" s="81" t="s">
        <v>52</v>
      </c>
      <c r="C80" s="30">
        <v>2</v>
      </c>
      <c r="D80" s="74">
        <v>172</v>
      </c>
    </row>
    <row r="81" spans="1:4" ht="18" customHeight="1">
      <c r="A81" s="71">
        <v>44</v>
      </c>
      <c r="B81" s="81" t="s">
        <v>16</v>
      </c>
      <c r="C81" s="30">
        <v>42</v>
      </c>
      <c r="D81" s="74">
        <v>151.546862</v>
      </c>
    </row>
    <row r="82" spans="1:4" ht="18" customHeight="1">
      <c r="A82" s="71">
        <v>45</v>
      </c>
      <c r="B82" s="81" t="s">
        <v>160</v>
      </c>
      <c r="C82" s="30">
        <v>45</v>
      </c>
      <c r="D82" s="74">
        <v>150.21515500000001</v>
      </c>
    </row>
    <row r="83" spans="1:4" ht="18" customHeight="1">
      <c r="A83" s="71">
        <v>46</v>
      </c>
      <c r="B83" s="81" t="s">
        <v>158</v>
      </c>
      <c r="C83" s="30">
        <v>95</v>
      </c>
      <c r="D83" s="74">
        <v>143.784784</v>
      </c>
    </row>
    <row r="84" spans="1:4" ht="18" customHeight="1">
      <c r="A84" s="71">
        <v>47</v>
      </c>
      <c r="B84" s="81" t="s">
        <v>32</v>
      </c>
      <c r="C84" s="30">
        <v>16</v>
      </c>
      <c r="D84" s="74">
        <v>140.88177400000001</v>
      </c>
    </row>
    <row r="85" spans="1:4" ht="18" customHeight="1">
      <c r="A85" s="71">
        <v>48</v>
      </c>
      <c r="B85" s="81" t="s">
        <v>53</v>
      </c>
      <c r="C85" s="30">
        <v>10</v>
      </c>
      <c r="D85" s="74">
        <v>133.750103</v>
      </c>
    </row>
    <row r="86" spans="1:4" ht="18" customHeight="1">
      <c r="A86" s="71">
        <v>49</v>
      </c>
      <c r="B86" s="81" t="s">
        <v>54</v>
      </c>
      <c r="C86" s="30">
        <v>4</v>
      </c>
      <c r="D86" s="74">
        <v>118.4</v>
      </c>
    </row>
    <row r="87" spans="1:4" ht="18" customHeight="1">
      <c r="A87" s="71">
        <v>50</v>
      </c>
      <c r="B87" s="81" t="s">
        <v>266</v>
      </c>
      <c r="C87" s="30">
        <v>41</v>
      </c>
      <c r="D87" s="74">
        <v>92.383690000000001</v>
      </c>
    </row>
    <row r="88" spans="1:4" ht="18" customHeight="1">
      <c r="A88" s="71">
        <v>51</v>
      </c>
      <c r="B88" s="81" t="s">
        <v>250</v>
      </c>
      <c r="C88" s="30">
        <v>31</v>
      </c>
      <c r="D88" s="74">
        <v>73.570048999999997</v>
      </c>
    </row>
    <row r="89" spans="1:4" ht="18" customHeight="1">
      <c r="A89" s="71">
        <v>52</v>
      </c>
      <c r="B89" s="81" t="s">
        <v>38</v>
      </c>
      <c r="C89" s="30">
        <v>21</v>
      </c>
      <c r="D89" s="74">
        <v>72.259855000000002</v>
      </c>
    </row>
    <row r="90" spans="1:4" ht="18" customHeight="1">
      <c r="A90" s="71">
        <v>53</v>
      </c>
      <c r="B90" s="82" t="s">
        <v>168</v>
      </c>
      <c r="C90" s="30">
        <v>40</v>
      </c>
      <c r="D90" s="74">
        <v>71.710588999999999</v>
      </c>
    </row>
    <row r="91" spans="1:4" ht="18" customHeight="1">
      <c r="A91" s="71">
        <v>54</v>
      </c>
      <c r="B91" s="81" t="s">
        <v>226</v>
      </c>
      <c r="C91" s="30">
        <v>11</v>
      </c>
      <c r="D91" s="74">
        <v>71.128528000000003</v>
      </c>
    </row>
    <row r="92" spans="1:4" ht="18" customHeight="1">
      <c r="A92" s="71">
        <v>55</v>
      </c>
      <c r="B92" s="81" t="s">
        <v>56</v>
      </c>
      <c r="C92" s="30">
        <v>4</v>
      </c>
      <c r="D92" s="74">
        <v>56.703420000000001</v>
      </c>
    </row>
    <row r="93" spans="1:4" ht="18" customHeight="1">
      <c r="A93" s="71">
        <v>56</v>
      </c>
      <c r="B93" s="81" t="s">
        <v>59</v>
      </c>
      <c r="C93" s="30">
        <v>14</v>
      </c>
      <c r="D93" s="74">
        <v>52.49</v>
      </c>
    </row>
    <row r="94" spans="1:4" ht="18" customHeight="1">
      <c r="A94" s="71">
        <v>57</v>
      </c>
      <c r="B94" s="81" t="s">
        <v>57</v>
      </c>
      <c r="C94" s="30">
        <v>4</v>
      </c>
      <c r="D94" s="74">
        <v>47.6</v>
      </c>
    </row>
    <row r="95" spans="1:4" ht="18" customHeight="1">
      <c r="A95" s="71">
        <v>58</v>
      </c>
      <c r="B95" s="81" t="s">
        <v>164</v>
      </c>
      <c r="C95" s="30">
        <v>35</v>
      </c>
      <c r="D95" s="74">
        <v>46.775760939999998</v>
      </c>
    </row>
    <row r="96" spans="1:4" ht="18" customHeight="1">
      <c r="A96" s="71">
        <v>59</v>
      </c>
      <c r="B96" s="81" t="s">
        <v>14</v>
      </c>
      <c r="C96" s="30">
        <v>74</v>
      </c>
      <c r="D96" s="74">
        <v>45.050921000000002</v>
      </c>
    </row>
    <row r="97" spans="1:4" ht="18" customHeight="1">
      <c r="A97" s="71">
        <v>60</v>
      </c>
      <c r="B97" s="81" t="s">
        <v>58</v>
      </c>
      <c r="C97" s="30">
        <v>1</v>
      </c>
      <c r="D97" s="74">
        <v>45</v>
      </c>
    </row>
    <row r="98" spans="1:4" ht="18" customHeight="1">
      <c r="A98" s="71">
        <v>61</v>
      </c>
      <c r="B98" s="81" t="s">
        <v>25</v>
      </c>
      <c r="C98" s="30">
        <v>41</v>
      </c>
      <c r="D98" s="74">
        <v>44.32274658</v>
      </c>
    </row>
    <row r="99" spans="1:4" ht="18" customHeight="1">
      <c r="A99" s="71">
        <v>62</v>
      </c>
      <c r="B99" s="81" t="s">
        <v>22</v>
      </c>
      <c r="C99" s="30">
        <v>30</v>
      </c>
      <c r="D99" s="74">
        <v>42.918663799999997</v>
      </c>
    </row>
    <row r="100" spans="1:4" ht="18" customHeight="1">
      <c r="A100" s="71">
        <v>63</v>
      </c>
      <c r="B100" s="81" t="s">
        <v>68</v>
      </c>
      <c r="C100" s="30">
        <v>4</v>
      </c>
      <c r="D100" s="74">
        <v>42.423756210000001</v>
      </c>
    </row>
    <row r="101" spans="1:4" ht="18" customHeight="1">
      <c r="A101" s="71">
        <v>64</v>
      </c>
      <c r="B101" s="81" t="s">
        <v>94</v>
      </c>
      <c r="C101" s="30">
        <v>1</v>
      </c>
      <c r="D101" s="74">
        <v>40.772531999999998</v>
      </c>
    </row>
    <row r="102" spans="1:4" ht="18" customHeight="1">
      <c r="A102" s="71">
        <v>65</v>
      </c>
      <c r="B102" s="81" t="s">
        <v>20</v>
      </c>
      <c r="C102" s="30">
        <v>4</v>
      </c>
      <c r="D102" s="74">
        <v>39.905000000000001</v>
      </c>
    </row>
    <row r="103" spans="1:4" ht="18" customHeight="1">
      <c r="A103" s="71">
        <v>66</v>
      </c>
      <c r="B103" s="81" t="s">
        <v>60</v>
      </c>
      <c r="C103" s="30">
        <v>9</v>
      </c>
      <c r="D103" s="74">
        <v>38.076000000000001</v>
      </c>
    </row>
    <row r="104" spans="1:4" ht="18" customHeight="1">
      <c r="A104" s="71">
        <v>67</v>
      </c>
      <c r="B104" s="81" t="s">
        <v>61</v>
      </c>
      <c r="C104" s="30">
        <v>1</v>
      </c>
      <c r="D104" s="74">
        <v>35</v>
      </c>
    </row>
    <row r="105" spans="1:4" ht="18" customHeight="1">
      <c r="A105" s="71">
        <v>68</v>
      </c>
      <c r="B105" s="81" t="s">
        <v>40</v>
      </c>
      <c r="C105" s="30">
        <v>3</v>
      </c>
      <c r="D105" s="74">
        <v>32.252552000000001</v>
      </c>
    </row>
    <row r="106" spans="1:4" ht="18" customHeight="1">
      <c r="A106" s="71">
        <v>69</v>
      </c>
      <c r="B106" s="81" t="s">
        <v>62</v>
      </c>
      <c r="C106" s="30">
        <v>14</v>
      </c>
      <c r="D106" s="74">
        <v>31.320467000000001</v>
      </c>
    </row>
    <row r="107" spans="1:4" ht="18" customHeight="1">
      <c r="A107" s="71">
        <v>70</v>
      </c>
      <c r="B107" s="81" t="s">
        <v>258</v>
      </c>
      <c r="C107" s="30">
        <v>28</v>
      </c>
      <c r="D107" s="74">
        <v>30.491789010000002</v>
      </c>
    </row>
    <row r="108" spans="1:4" ht="18" customHeight="1">
      <c r="A108" s="71">
        <v>71</v>
      </c>
      <c r="B108" s="84" t="s">
        <v>251</v>
      </c>
      <c r="C108" s="30">
        <v>6</v>
      </c>
      <c r="D108" s="74">
        <v>27.283180999999999</v>
      </c>
    </row>
    <row r="109" spans="1:4" ht="18" customHeight="1">
      <c r="A109" s="71">
        <v>72</v>
      </c>
      <c r="B109" s="81" t="s">
        <v>66</v>
      </c>
      <c r="C109" s="30">
        <v>4</v>
      </c>
      <c r="D109" s="74">
        <v>22.58</v>
      </c>
    </row>
    <row r="110" spans="1:4" ht="18" customHeight="1">
      <c r="A110" s="71">
        <v>73</v>
      </c>
      <c r="B110" s="81" t="s">
        <v>63</v>
      </c>
      <c r="C110" s="30">
        <v>2</v>
      </c>
      <c r="D110" s="74">
        <v>22.5</v>
      </c>
    </row>
    <row r="111" spans="1:4" ht="18" customHeight="1">
      <c r="A111" s="71">
        <v>74</v>
      </c>
      <c r="B111" s="81" t="s">
        <v>42</v>
      </c>
      <c r="C111" s="30">
        <v>9</v>
      </c>
      <c r="D111" s="74">
        <v>21.118303000000001</v>
      </c>
    </row>
    <row r="112" spans="1:4" ht="18" customHeight="1">
      <c r="A112" s="71">
        <v>75</v>
      </c>
      <c r="B112" s="81" t="s">
        <v>64</v>
      </c>
      <c r="C112" s="30">
        <v>3</v>
      </c>
      <c r="D112" s="74">
        <v>20.774493</v>
      </c>
    </row>
    <row r="113" spans="1:4" ht="18" customHeight="1">
      <c r="A113" s="71">
        <v>76</v>
      </c>
      <c r="B113" s="81" t="s">
        <v>23</v>
      </c>
      <c r="C113" s="30">
        <v>3</v>
      </c>
      <c r="D113" s="74">
        <v>20.315000000000001</v>
      </c>
    </row>
    <row r="114" spans="1:4" ht="18" customHeight="1">
      <c r="A114" s="71">
        <v>77</v>
      </c>
      <c r="B114" s="81" t="s">
        <v>65</v>
      </c>
      <c r="C114" s="30">
        <v>4</v>
      </c>
      <c r="D114" s="74">
        <v>16.598061999999999</v>
      </c>
    </row>
    <row r="115" spans="1:4" ht="18" customHeight="1">
      <c r="A115" s="71">
        <v>78</v>
      </c>
      <c r="B115" s="81" t="s">
        <v>67</v>
      </c>
      <c r="C115" s="30">
        <v>2</v>
      </c>
      <c r="D115" s="74">
        <v>10.278</v>
      </c>
    </row>
    <row r="116" spans="1:4" ht="18" customHeight="1">
      <c r="A116" s="71">
        <v>79</v>
      </c>
      <c r="B116" s="81" t="s">
        <v>228</v>
      </c>
      <c r="C116" s="30">
        <v>7</v>
      </c>
      <c r="D116" s="74">
        <v>8.2663989999999998</v>
      </c>
    </row>
    <row r="117" spans="1:4" ht="18" customHeight="1">
      <c r="A117" s="71">
        <v>80</v>
      </c>
      <c r="B117" s="81" t="s">
        <v>31</v>
      </c>
      <c r="C117" s="30">
        <v>2</v>
      </c>
      <c r="D117" s="74">
        <v>8.0431500000000007</v>
      </c>
    </row>
    <row r="118" spans="1:4" ht="18" customHeight="1">
      <c r="A118" s="71">
        <v>81</v>
      </c>
      <c r="B118" s="81" t="s">
        <v>227</v>
      </c>
      <c r="C118" s="30">
        <v>4</v>
      </c>
      <c r="D118" s="74">
        <v>7.0309999999999997</v>
      </c>
    </row>
    <row r="119" spans="1:4" ht="18" customHeight="1">
      <c r="A119" s="71">
        <v>82</v>
      </c>
      <c r="B119" s="81" t="s">
        <v>295</v>
      </c>
      <c r="C119" s="30">
        <v>1</v>
      </c>
      <c r="D119" s="74">
        <v>4</v>
      </c>
    </row>
    <row r="120" spans="1:4" ht="18" customHeight="1">
      <c r="A120" s="71">
        <v>83</v>
      </c>
      <c r="B120" s="81" t="s">
        <v>17</v>
      </c>
      <c r="C120" s="30">
        <v>40</v>
      </c>
      <c r="D120" s="74">
        <v>3.8912499999999999</v>
      </c>
    </row>
    <row r="121" spans="1:4" ht="18" customHeight="1">
      <c r="A121" s="71">
        <v>84</v>
      </c>
      <c r="B121" s="81" t="s">
        <v>36</v>
      </c>
      <c r="C121" s="30">
        <v>7</v>
      </c>
      <c r="D121" s="74">
        <v>3.8475060000000001</v>
      </c>
    </row>
    <row r="122" spans="1:4" ht="18" customHeight="1">
      <c r="A122" s="71">
        <v>85</v>
      </c>
      <c r="B122" s="81" t="s">
        <v>69</v>
      </c>
      <c r="C122" s="30">
        <v>1</v>
      </c>
      <c r="D122" s="74">
        <v>3.8</v>
      </c>
    </row>
    <row r="123" spans="1:4" ht="18" customHeight="1">
      <c r="A123" s="71">
        <v>86</v>
      </c>
      <c r="B123" s="81" t="s">
        <v>254</v>
      </c>
      <c r="C123" s="30">
        <v>1</v>
      </c>
      <c r="D123" s="74">
        <v>3.225806</v>
      </c>
    </row>
    <row r="124" spans="1:4" ht="18" customHeight="1">
      <c r="A124" s="71">
        <v>87</v>
      </c>
      <c r="B124" s="81" t="s">
        <v>70</v>
      </c>
      <c r="C124" s="30">
        <v>4</v>
      </c>
      <c r="D124" s="74">
        <v>3.2161849999999998</v>
      </c>
    </row>
    <row r="125" spans="1:4" ht="18" customHeight="1">
      <c r="A125" s="71">
        <v>88</v>
      </c>
      <c r="B125" s="81" t="s">
        <v>71</v>
      </c>
      <c r="C125" s="30">
        <v>2</v>
      </c>
      <c r="D125" s="74">
        <v>3.1</v>
      </c>
    </row>
    <row r="126" spans="1:4" ht="18" customHeight="1">
      <c r="A126" s="71">
        <v>89</v>
      </c>
      <c r="B126" s="81" t="s">
        <v>163</v>
      </c>
      <c r="C126" s="30">
        <v>22</v>
      </c>
      <c r="D126" s="74">
        <v>2.8710100000000001</v>
      </c>
    </row>
    <row r="127" spans="1:4" ht="18" customHeight="1">
      <c r="A127" s="71">
        <v>90</v>
      </c>
      <c r="B127" s="81" t="s">
        <v>55</v>
      </c>
      <c r="C127" s="30">
        <v>2</v>
      </c>
      <c r="D127" s="74">
        <v>2.75</v>
      </c>
    </row>
    <row r="128" spans="1:4" ht="18" customHeight="1">
      <c r="A128" s="71">
        <v>91</v>
      </c>
      <c r="B128" s="81" t="s">
        <v>72</v>
      </c>
      <c r="C128" s="30">
        <v>3</v>
      </c>
      <c r="D128" s="74">
        <v>2.27</v>
      </c>
    </row>
    <row r="129" spans="1:4" ht="18" customHeight="1">
      <c r="A129" s="71">
        <v>92</v>
      </c>
      <c r="B129" s="81" t="s">
        <v>44</v>
      </c>
      <c r="C129" s="30">
        <v>6</v>
      </c>
      <c r="D129" s="74">
        <v>1.681643</v>
      </c>
    </row>
    <row r="130" spans="1:4" ht="18" customHeight="1">
      <c r="A130" s="71">
        <v>93</v>
      </c>
      <c r="B130" s="81" t="s">
        <v>73</v>
      </c>
      <c r="C130" s="30">
        <v>2</v>
      </c>
      <c r="D130" s="74">
        <v>1.5845</v>
      </c>
    </row>
    <row r="131" spans="1:4" ht="18" customHeight="1">
      <c r="A131" s="71">
        <v>94</v>
      </c>
      <c r="B131" s="82" t="s">
        <v>74</v>
      </c>
      <c r="C131" s="30">
        <v>3</v>
      </c>
      <c r="D131" s="74">
        <v>1.4043000000000001</v>
      </c>
    </row>
    <row r="132" spans="1:4" ht="18" customHeight="1">
      <c r="A132" s="71">
        <v>95</v>
      </c>
      <c r="B132" s="81" t="s">
        <v>21</v>
      </c>
      <c r="C132" s="30">
        <v>6</v>
      </c>
      <c r="D132" s="74">
        <v>1.2845420000000001</v>
      </c>
    </row>
    <row r="133" spans="1:4" ht="18" customHeight="1">
      <c r="A133" s="71">
        <v>96</v>
      </c>
      <c r="B133" s="81" t="s">
        <v>243</v>
      </c>
      <c r="C133" s="30">
        <v>1</v>
      </c>
      <c r="D133" s="74">
        <v>1.239743</v>
      </c>
    </row>
    <row r="134" spans="1:4" ht="18" customHeight="1">
      <c r="A134" s="71">
        <v>97</v>
      </c>
      <c r="B134" s="81" t="s">
        <v>229</v>
      </c>
      <c r="C134" s="30">
        <v>5</v>
      </c>
      <c r="D134" s="74">
        <v>1.2</v>
      </c>
    </row>
    <row r="135" spans="1:4" ht="18" customHeight="1">
      <c r="A135" s="71">
        <v>98</v>
      </c>
      <c r="B135" s="81" t="s">
        <v>230</v>
      </c>
      <c r="C135" s="30">
        <v>4</v>
      </c>
      <c r="D135" s="74">
        <v>1.1100000000000001</v>
      </c>
    </row>
    <row r="136" spans="1:4" ht="18" customHeight="1">
      <c r="A136" s="71">
        <v>99</v>
      </c>
      <c r="B136" s="81" t="s">
        <v>252</v>
      </c>
      <c r="C136" s="30">
        <v>3</v>
      </c>
      <c r="D136" s="74">
        <v>1.07</v>
      </c>
    </row>
    <row r="137" spans="1:4" ht="18" customHeight="1">
      <c r="A137" s="71">
        <v>100</v>
      </c>
      <c r="B137" s="81" t="s">
        <v>75</v>
      </c>
      <c r="C137" s="30">
        <v>2</v>
      </c>
      <c r="D137" s="74">
        <v>1.0149999999999999</v>
      </c>
    </row>
    <row r="138" spans="1:4" ht="18" customHeight="1">
      <c r="A138" s="71">
        <v>101</v>
      </c>
      <c r="B138" s="81" t="s">
        <v>28</v>
      </c>
      <c r="C138" s="30">
        <v>5</v>
      </c>
      <c r="D138" s="74">
        <v>1.003787</v>
      </c>
    </row>
    <row r="139" spans="1:4" ht="18" customHeight="1">
      <c r="A139" s="71">
        <v>102</v>
      </c>
      <c r="B139" s="81" t="s">
        <v>76</v>
      </c>
      <c r="C139" s="30">
        <v>4</v>
      </c>
      <c r="D139" s="74">
        <v>0.95206999999999997</v>
      </c>
    </row>
    <row r="140" spans="1:4" ht="18" customHeight="1">
      <c r="A140" s="71">
        <v>103</v>
      </c>
      <c r="B140" s="81" t="s">
        <v>33</v>
      </c>
      <c r="C140" s="30">
        <v>19</v>
      </c>
      <c r="D140" s="74">
        <v>0.94168799999999997</v>
      </c>
    </row>
    <row r="141" spans="1:4" ht="18" customHeight="1">
      <c r="A141" s="71">
        <v>104</v>
      </c>
      <c r="B141" s="83" t="s">
        <v>165</v>
      </c>
      <c r="C141" s="30">
        <v>8</v>
      </c>
      <c r="D141" s="74">
        <v>0.82611859999999993</v>
      </c>
    </row>
    <row r="142" spans="1:4" ht="18" customHeight="1">
      <c r="A142" s="71">
        <v>105</v>
      </c>
      <c r="B142" s="83" t="s">
        <v>95</v>
      </c>
      <c r="C142" s="30">
        <v>3</v>
      </c>
      <c r="D142" s="74">
        <v>0.71</v>
      </c>
    </row>
    <row r="143" spans="1:4" ht="18" customHeight="1">
      <c r="A143" s="71">
        <v>106</v>
      </c>
      <c r="B143" s="82" t="s">
        <v>12</v>
      </c>
      <c r="C143" s="30">
        <v>5</v>
      </c>
      <c r="D143" s="74">
        <v>0.68293700000000002</v>
      </c>
    </row>
    <row r="144" spans="1:4" ht="18" customHeight="1">
      <c r="A144" s="71">
        <v>107</v>
      </c>
      <c r="B144" s="81" t="s">
        <v>161</v>
      </c>
      <c r="C144" s="30">
        <v>19</v>
      </c>
      <c r="D144" s="74">
        <v>0.62115200000000004</v>
      </c>
    </row>
    <row r="145" spans="1:4" ht="18" customHeight="1">
      <c r="A145" s="71">
        <v>108</v>
      </c>
      <c r="B145" s="81" t="s">
        <v>27</v>
      </c>
      <c r="C145" s="30">
        <v>6</v>
      </c>
      <c r="D145" s="74">
        <v>0.56370699999999996</v>
      </c>
    </row>
    <row r="146" spans="1:4" ht="18" customHeight="1">
      <c r="A146" s="71">
        <v>109</v>
      </c>
      <c r="B146" s="81" t="s">
        <v>34</v>
      </c>
      <c r="C146" s="30">
        <v>3</v>
      </c>
      <c r="D146" s="74">
        <v>0.52214300000000002</v>
      </c>
    </row>
    <row r="147" spans="1:4" ht="18" customHeight="1">
      <c r="A147" s="71">
        <v>110</v>
      </c>
      <c r="B147" s="81" t="s">
        <v>77</v>
      </c>
      <c r="C147" s="30">
        <v>1</v>
      </c>
      <c r="D147" s="74">
        <v>0.5</v>
      </c>
    </row>
    <row r="148" spans="1:4" ht="18" customHeight="1">
      <c r="A148" s="71">
        <v>111</v>
      </c>
      <c r="B148" s="81" t="s">
        <v>35</v>
      </c>
      <c r="C148" s="30">
        <v>4</v>
      </c>
      <c r="D148" s="74">
        <v>0.40699999999999997</v>
      </c>
    </row>
    <row r="149" spans="1:4" ht="18" customHeight="1">
      <c r="A149" s="71">
        <v>112</v>
      </c>
      <c r="B149" s="81" t="s">
        <v>37</v>
      </c>
      <c r="C149" s="30">
        <v>5</v>
      </c>
      <c r="D149" s="74">
        <v>0.34545500000000001</v>
      </c>
    </row>
    <row r="150" spans="1:4" ht="18" customHeight="1">
      <c r="A150" s="71">
        <v>113</v>
      </c>
      <c r="B150" s="81" t="s">
        <v>30</v>
      </c>
      <c r="C150" s="30">
        <v>2</v>
      </c>
      <c r="D150" s="74">
        <v>0.32</v>
      </c>
    </row>
    <row r="151" spans="1:4" ht="18" customHeight="1">
      <c r="A151" s="71">
        <v>114</v>
      </c>
      <c r="B151" s="81" t="s">
        <v>78</v>
      </c>
      <c r="C151" s="30">
        <v>3</v>
      </c>
      <c r="D151" s="74">
        <v>0.31282902000000001</v>
      </c>
    </row>
    <row r="152" spans="1:4" ht="18" customHeight="1">
      <c r="A152" s="71">
        <v>115</v>
      </c>
      <c r="B152" s="81" t="s">
        <v>83</v>
      </c>
      <c r="C152" s="30">
        <v>2</v>
      </c>
      <c r="D152" s="74">
        <v>0.30685699999999999</v>
      </c>
    </row>
    <row r="153" spans="1:4" ht="18" customHeight="1">
      <c r="A153" s="71">
        <v>116</v>
      </c>
      <c r="B153" s="81" t="s">
        <v>39</v>
      </c>
      <c r="C153" s="30">
        <v>4</v>
      </c>
      <c r="D153" s="74">
        <v>0.29499999999999998</v>
      </c>
    </row>
    <row r="154" spans="1:4" ht="18" customHeight="1">
      <c r="A154" s="71">
        <v>119</v>
      </c>
      <c r="B154" s="81" t="s">
        <v>79</v>
      </c>
      <c r="C154" s="30">
        <v>5</v>
      </c>
      <c r="D154" s="74">
        <v>0.27500000000000002</v>
      </c>
    </row>
    <row r="155" spans="1:4" ht="18" customHeight="1">
      <c r="A155" s="190">
        <v>118</v>
      </c>
      <c r="B155" s="81" t="s">
        <v>80</v>
      </c>
      <c r="C155" s="30">
        <v>1</v>
      </c>
      <c r="D155" s="74">
        <v>0.22500000000000001</v>
      </c>
    </row>
    <row r="156" spans="1:4" ht="18" customHeight="1">
      <c r="A156" s="71">
        <v>119</v>
      </c>
      <c r="B156" s="81" t="s">
        <v>43</v>
      </c>
      <c r="C156" s="30">
        <v>6</v>
      </c>
      <c r="D156" s="74">
        <v>0.21290500000000001</v>
      </c>
    </row>
    <row r="157" spans="1:4" ht="18" customHeight="1">
      <c r="A157" s="71">
        <v>120</v>
      </c>
      <c r="B157" s="81" t="s">
        <v>81</v>
      </c>
      <c r="C157" s="30">
        <v>1</v>
      </c>
      <c r="D157" s="74">
        <v>0.21</v>
      </c>
    </row>
    <row r="158" spans="1:4" ht="18" customHeight="1">
      <c r="A158" s="71">
        <v>121</v>
      </c>
      <c r="B158" s="81" t="s">
        <v>93</v>
      </c>
      <c r="C158" s="30">
        <v>5</v>
      </c>
      <c r="D158" s="74">
        <v>0.202795</v>
      </c>
    </row>
    <row r="159" spans="1:4" ht="18" customHeight="1">
      <c r="A159" s="71">
        <v>122</v>
      </c>
      <c r="B159" s="81" t="s">
        <v>88</v>
      </c>
      <c r="C159" s="30">
        <v>4</v>
      </c>
      <c r="D159" s="74">
        <v>0.17447299999999999</v>
      </c>
    </row>
    <row r="160" spans="1:4" ht="18" customHeight="1">
      <c r="A160" s="71">
        <v>123</v>
      </c>
      <c r="B160" s="81" t="s">
        <v>29</v>
      </c>
      <c r="C160" s="30">
        <v>10</v>
      </c>
      <c r="D160" s="74">
        <v>0.15804214999999999</v>
      </c>
    </row>
    <row r="161" spans="1:4" ht="18" customHeight="1">
      <c r="A161" s="71">
        <v>124</v>
      </c>
      <c r="B161" s="81" t="s">
        <v>84</v>
      </c>
      <c r="C161" s="30">
        <v>5</v>
      </c>
      <c r="D161" s="74">
        <v>0.15781999999999999</v>
      </c>
    </row>
    <row r="162" spans="1:4" ht="18" customHeight="1">
      <c r="A162" s="71">
        <v>125</v>
      </c>
      <c r="B162" s="81" t="s">
        <v>85</v>
      </c>
      <c r="C162" s="30">
        <v>2</v>
      </c>
      <c r="D162" s="74">
        <v>0.14291799999999999</v>
      </c>
    </row>
    <row r="163" spans="1:4" ht="18" customHeight="1">
      <c r="A163" s="71">
        <v>126</v>
      </c>
      <c r="B163" s="81" t="s">
        <v>87</v>
      </c>
      <c r="C163" s="30">
        <v>2</v>
      </c>
      <c r="D163" s="74">
        <v>0.129</v>
      </c>
    </row>
    <row r="164" spans="1:4" ht="18" customHeight="1">
      <c r="A164" s="71">
        <v>127</v>
      </c>
      <c r="B164" s="81" t="s">
        <v>166</v>
      </c>
      <c r="C164" s="30">
        <v>6</v>
      </c>
      <c r="D164" s="74">
        <v>0.11526</v>
      </c>
    </row>
    <row r="165" spans="1:4" ht="18" customHeight="1">
      <c r="A165" s="71">
        <v>128</v>
      </c>
      <c r="B165" s="81" t="s">
        <v>293</v>
      </c>
      <c r="C165" s="30">
        <v>1</v>
      </c>
      <c r="D165" s="74">
        <v>0.1</v>
      </c>
    </row>
    <row r="166" spans="1:4" ht="18" customHeight="1">
      <c r="A166" s="71">
        <v>129</v>
      </c>
      <c r="B166" s="81" t="s">
        <v>86</v>
      </c>
      <c r="C166" s="30">
        <v>1</v>
      </c>
      <c r="D166" s="74">
        <v>0.1</v>
      </c>
    </row>
    <row r="167" spans="1:4" ht="18" customHeight="1">
      <c r="A167" s="71">
        <v>130</v>
      </c>
      <c r="B167" s="81" t="s">
        <v>82</v>
      </c>
      <c r="C167" s="30">
        <v>2</v>
      </c>
      <c r="D167" s="74">
        <v>9.7000000000000003E-2</v>
      </c>
    </row>
    <row r="168" spans="1:4" ht="18" customHeight="1">
      <c r="A168" s="71">
        <v>131</v>
      </c>
      <c r="B168" s="81" t="s">
        <v>90</v>
      </c>
      <c r="C168" s="30">
        <v>3</v>
      </c>
      <c r="D168" s="74">
        <v>8.9399999999999993E-2</v>
      </c>
    </row>
    <row r="169" spans="1:4" ht="18" customHeight="1">
      <c r="A169" s="71">
        <v>132</v>
      </c>
      <c r="B169" s="81" t="s">
        <v>231</v>
      </c>
      <c r="C169" s="30">
        <v>2</v>
      </c>
      <c r="D169" s="74">
        <v>8.8900000000000007E-2</v>
      </c>
    </row>
    <row r="170" spans="1:4" ht="18" customHeight="1">
      <c r="A170" s="71">
        <v>133</v>
      </c>
      <c r="B170" s="81" t="s">
        <v>89</v>
      </c>
      <c r="C170" s="30">
        <v>1</v>
      </c>
      <c r="D170" s="74">
        <v>7.0935999999999999E-2</v>
      </c>
    </row>
    <row r="171" spans="1:4" ht="18" customHeight="1">
      <c r="A171" s="71">
        <v>134</v>
      </c>
      <c r="B171" s="81" t="s">
        <v>91</v>
      </c>
      <c r="C171" s="30">
        <v>1</v>
      </c>
      <c r="D171" s="74">
        <v>3.3184999999999999E-2</v>
      </c>
    </row>
    <row r="172" spans="1:4" ht="18" customHeight="1">
      <c r="A172" s="71">
        <v>135</v>
      </c>
      <c r="B172" s="81" t="s">
        <v>97</v>
      </c>
      <c r="C172" s="30">
        <v>1</v>
      </c>
      <c r="D172" s="74">
        <v>2.4464E-2</v>
      </c>
    </row>
    <row r="173" spans="1:4" ht="18" customHeight="1">
      <c r="A173" s="71">
        <v>136</v>
      </c>
      <c r="B173" s="81" t="s">
        <v>92</v>
      </c>
      <c r="C173" s="30">
        <v>1</v>
      </c>
      <c r="D173" s="74">
        <v>0.02</v>
      </c>
    </row>
    <row r="174" spans="1:4" ht="18" customHeight="1">
      <c r="A174" s="71">
        <v>137</v>
      </c>
      <c r="B174" s="81" t="s">
        <v>270</v>
      </c>
      <c r="C174" s="30">
        <v>1</v>
      </c>
      <c r="D174" s="74">
        <v>0.01</v>
      </c>
    </row>
    <row r="175" spans="1:4" ht="18" customHeight="1">
      <c r="A175" s="71">
        <v>138</v>
      </c>
      <c r="B175" s="81" t="s">
        <v>245</v>
      </c>
      <c r="C175" s="30">
        <v>1</v>
      </c>
      <c r="D175" s="74">
        <v>0.01</v>
      </c>
    </row>
    <row r="176" spans="1:4" ht="18" customHeight="1">
      <c r="A176" s="71">
        <v>139</v>
      </c>
      <c r="B176" s="81" t="s">
        <v>41</v>
      </c>
      <c r="C176" s="30">
        <v>1</v>
      </c>
      <c r="D176" s="74">
        <v>0.01</v>
      </c>
    </row>
    <row r="177" spans="1:4" ht="18" customHeight="1">
      <c r="A177" s="71">
        <v>140</v>
      </c>
      <c r="B177" s="81" t="s">
        <v>19</v>
      </c>
      <c r="C177" s="30">
        <v>1</v>
      </c>
      <c r="D177" s="74">
        <v>0.01</v>
      </c>
    </row>
    <row r="178" spans="1:4" ht="18" customHeight="1">
      <c r="A178" s="71">
        <v>141</v>
      </c>
      <c r="B178" s="81" t="s">
        <v>265</v>
      </c>
      <c r="C178" s="30">
        <v>1</v>
      </c>
      <c r="D178" s="74">
        <v>6.2090000000000001E-3</v>
      </c>
    </row>
    <row r="179" spans="1:4" ht="18" customHeight="1">
      <c r="A179" s="71">
        <v>142</v>
      </c>
      <c r="B179" s="81" t="s">
        <v>259</v>
      </c>
      <c r="C179" s="30">
        <v>1</v>
      </c>
      <c r="D179" s="74">
        <v>5.2859999999999999E-3</v>
      </c>
    </row>
    <row r="180" spans="1:4" ht="18" customHeight="1">
      <c r="A180" s="71">
        <v>143</v>
      </c>
      <c r="B180" s="81" t="s">
        <v>247</v>
      </c>
      <c r="C180" s="30">
        <v>1</v>
      </c>
      <c r="D180" s="74">
        <v>5.0000000000000001E-3</v>
      </c>
    </row>
    <row r="181" spans="1:4" ht="18" customHeight="1">
      <c r="A181" s="71">
        <v>144</v>
      </c>
      <c r="B181" s="81" t="s">
        <v>96</v>
      </c>
      <c r="C181" s="30">
        <v>1</v>
      </c>
      <c r="D181" s="74">
        <v>5.0000000000000001E-3</v>
      </c>
    </row>
    <row r="182" spans="1:4" ht="18" customHeight="1">
      <c r="A182" s="214" t="s">
        <v>145</v>
      </c>
      <c r="B182" s="214"/>
      <c r="C182" s="31">
        <f>SUM(C38:C181)</f>
        <v>39140</v>
      </c>
      <c r="D182" s="75">
        <f>SUM(D38:D181)</f>
        <v>468917.54359677003</v>
      </c>
    </row>
    <row r="183" spans="1:4" ht="15" customHeight="1">
      <c r="A183" s="32"/>
      <c r="B183" s="32"/>
      <c r="C183" s="33"/>
      <c r="D183" s="34"/>
    </row>
    <row r="184" spans="1:4" ht="15.75" customHeight="1">
      <c r="A184" s="215" t="s">
        <v>296</v>
      </c>
      <c r="B184" s="215"/>
      <c r="C184" s="215"/>
      <c r="D184" s="215"/>
    </row>
    <row r="185" spans="1:4" ht="15.75" customHeight="1">
      <c r="A185" s="215" t="str">
        <f>A6</f>
        <v>(Valid projects accumulated as of December 20, 2023)</v>
      </c>
      <c r="B185" s="215"/>
      <c r="C185" s="215"/>
      <c r="D185" s="215"/>
    </row>
    <row r="186" spans="1:4" ht="19.5" customHeight="1"/>
    <row r="187" spans="1:4" ht="59.55" customHeight="1">
      <c r="A187" s="117" t="s">
        <v>100</v>
      </c>
      <c r="B187" s="118" t="s">
        <v>146</v>
      </c>
      <c r="C187" s="119" t="s">
        <v>221</v>
      </c>
      <c r="D187" s="120" t="s">
        <v>225</v>
      </c>
    </row>
    <row r="188" spans="1:4" ht="19.5" customHeight="1">
      <c r="A188" s="71">
        <v>1</v>
      </c>
      <c r="B188" s="81" t="s">
        <v>232</v>
      </c>
      <c r="C188" s="72">
        <v>12398</v>
      </c>
      <c r="D188" s="76">
        <v>57632.776393309992</v>
      </c>
    </row>
    <row r="189" spans="1:4" ht="19.5" customHeight="1">
      <c r="A189" s="71">
        <v>2</v>
      </c>
      <c r="B189" s="81" t="s">
        <v>233</v>
      </c>
      <c r="C189" s="72">
        <v>7363</v>
      </c>
      <c r="D189" s="76">
        <v>41170.493762189995</v>
      </c>
    </row>
    <row r="190" spans="1:4" ht="19.5" customHeight="1">
      <c r="A190" s="71">
        <v>3</v>
      </c>
      <c r="B190" s="81" t="s">
        <v>171</v>
      </c>
      <c r="C190" s="72">
        <v>4217</v>
      </c>
      <c r="D190" s="76">
        <v>40397.90101228001</v>
      </c>
    </row>
    <row r="191" spans="1:4" ht="19.5" customHeight="1">
      <c r="A191" s="71">
        <v>4</v>
      </c>
      <c r="B191" s="82" t="s">
        <v>178</v>
      </c>
      <c r="C191" s="72">
        <v>1899</v>
      </c>
      <c r="D191" s="76">
        <v>36569.571578710005</v>
      </c>
    </row>
    <row r="192" spans="1:4" ht="19.5" customHeight="1">
      <c r="A192" s="71">
        <v>5</v>
      </c>
      <c r="B192" s="81" t="s">
        <v>192</v>
      </c>
      <c r="C192" s="72">
        <v>552</v>
      </c>
      <c r="D192" s="76">
        <v>33890.771755850001</v>
      </c>
    </row>
    <row r="193" spans="1:4" ht="19.5" customHeight="1">
      <c r="A193" s="71">
        <v>6</v>
      </c>
      <c r="B193" s="81" t="s">
        <v>172</v>
      </c>
      <c r="C193" s="72">
        <v>1107</v>
      </c>
      <c r="D193" s="76">
        <v>28682.484115109997</v>
      </c>
    </row>
    <row r="194" spans="1:4" ht="19.5" customHeight="1">
      <c r="A194" s="71">
        <v>7</v>
      </c>
      <c r="B194" s="81" t="s">
        <v>177</v>
      </c>
      <c r="C194" s="72">
        <v>2143</v>
      </c>
      <c r="D194" s="76">
        <v>24817.797026359996</v>
      </c>
    </row>
    <row r="195" spans="1:4" ht="19.5" customHeight="1">
      <c r="A195" s="71">
        <v>8</v>
      </c>
      <c r="B195" s="81" t="s">
        <v>197</v>
      </c>
      <c r="C195" s="72">
        <v>193</v>
      </c>
      <c r="D195" s="76">
        <v>15074.060716</v>
      </c>
    </row>
    <row r="196" spans="1:4" ht="19.5" customHeight="1">
      <c r="A196" s="71">
        <v>9</v>
      </c>
      <c r="B196" s="81" t="s">
        <v>45</v>
      </c>
      <c r="C196" s="72">
        <v>1389</v>
      </c>
      <c r="D196" s="76">
        <v>13578.054103210001</v>
      </c>
    </row>
    <row r="197" spans="1:4" ht="19.5" customHeight="1">
      <c r="A197" s="71">
        <v>10</v>
      </c>
      <c r="B197" s="81" t="s">
        <v>174</v>
      </c>
      <c r="C197" s="72">
        <v>181</v>
      </c>
      <c r="D197" s="76">
        <v>12956.30904624</v>
      </c>
    </row>
    <row r="198" spans="1:4" ht="19.5" customHeight="1">
      <c r="A198" s="71">
        <v>11</v>
      </c>
      <c r="B198" s="81" t="s">
        <v>173</v>
      </c>
      <c r="C198" s="72">
        <v>671</v>
      </c>
      <c r="D198" s="76">
        <v>12429.20280637</v>
      </c>
    </row>
    <row r="199" spans="1:4" ht="19.5" customHeight="1">
      <c r="A199" s="71">
        <v>12</v>
      </c>
      <c r="B199" s="81" t="s">
        <v>203</v>
      </c>
      <c r="C199" s="72">
        <v>84</v>
      </c>
      <c r="D199" s="76">
        <v>12087.984806</v>
      </c>
    </row>
    <row r="200" spans="1:4" ht="19.5" customHeight="1">
      <c r="A200" s="71">
        <v>13</v>
      </c>
      <c r="B200" s="81" t="s">
        <v>193</v>
      </c>
      <c r="C200" s="72">
        <v>231</v>
      </c>
      <c r="D200" s="76">
        <v>10867.505930540001</v>
      </c>
    </row>
    <row r="201" spans="1:4" ht="19.5" customHeight="1">
      <c r="A201" s="71">
        <v>14</v>
      </c>
      <c r="B201" s="81" t="s">
        <v>181</v>
      </c>
      <c r="C201" s="72">
        <v>583</v>
      </c>
      <c r="D201" s="76">
        <v>10367.805754680001</v>
      </c>
    </row>
    <row r="202" spans="1:4" ht="19.5" customHeight="1">
      <c r="A202" s="71">
        <v>15</v>
      </c>
      <c r="B202" s="81" t="s">
        <v>175</v>
      </c>
      <c r="C202" s="72">
        <v>366</v>
      </c>
      <c r="D202" s="76">
        <v>9706.7392117800009</v>
      </c>
    </row>
    <row r="203" spans="1:4" ht="19.5" customHeight="1">
      <c r="A203" s="71">
        <v>16</v>
      </c>
      <c r="B203" s="81" t="s">
        <v>179</v>
      </c>
      <c r="C203" s="72">
        <v>575</v>
      </c>
      <c r="D203" s="76">
        <v>7478.4147190399999</v>
      </c>
    </row>
    <row r="204" spans="1:4" ht="19.5" customHeight="1">
      <c r="A204" s="71">
        <v>17</v>
      </c>
      <c r="B204" s="81" t="s">
        <v>191</v>
      </c>
      <c r="C204" s="72">
        <v>532</v>
      </c>
      <c r="D204" s="76">
        <v>7049.1078990500009</v>
      </c>
    </row>
    <row r="205" spans="1:4" ht="19.5" customHeight="1">
      <c r="A205" s="71">
        <v>18</v>
      </c>
      <c r="B205" s="82" t="s">
        <v>182</v>
      </c>
      <c r="C205" s="72">
        <v>1017</v>
      </c>
      <c r="D205" s="76">
        <v>6479.2389886499996</v>
      </c>
    </row>
    <row r="206" spans="1:4" ht="19.5" customHeight="1">
      <c r="A206" s="71">
        <v>19</v>
      </c>
      <c r="B206" s="81" t="s">
        <v>200</v>
      </c>
      <c r="C206" s="72">
        <v>224</v>
      </c>
      <c r="D206" s="76">
        <v>6324.4349164700006</v>
      </c>
    </row>
    <row r="207" spans="1:4" ht="19.5" customHeight="1">
      <c r="A207" s="71">
        <v>20</v>
      </c>
      <c r="B207" s="81" t="s">
        <v>187</v>
      </c>
      <c r="C207" s="72">
        <v>409</v>
      </c>
      <c r="D207" s="76">
        <v>6033.3183662199999</v>
      </c>
    </row>
    <row r="208" spans="1:4" ht="19.5" customHeight="1">
      <c r="A208" s="71">
        <v>21</v>
      </c>
      <c r="B208" s="81" t="s">
        <v>209</v>
      </c>
      <c r="C208" s="72">
        <v>66</v>
      </c>
      <c r="D208" s="76">
        <v>4812.8202350000001</v>
      </c>
    </row>
    <row r="209" spans="1:4" ht="19.5" customHeight="1">
      <c r="A209" s="71">
        <v>22</v>
      </c>
      <c r="B209" s="81" t="s">
        <v>201</v>
      </c>
      <c r="C209" s="72">
        <v>147</v>
      </c>
      <c r="D209" s="76">
        <v>4711.2675961499999</v>
      </c>
    </row>
    <row r="210" spans="1:4" ht="19.5" customHeight="1">
      <c r="A210" s="71">
        <v>23</v>
      </c>
      <c r="B210" s="81" t="s">
        <v>183</v>
      </c>
      <c r="C210" s="72">
        <v>455</v>
      </c>
      <c r="D210" s="76">
        <v>4697.9909723400006</v>
      </c>
    </row>
    <row r="211" spans="1:4" ht="19.5" customHeight="1">
      <c r="A211" s="71">
        <v>24</v>
      </c>
      <c r="B211" s="81" t="s">
        <v>217</v>
      </c>
      <c r="C211" s="72">
        <v>15</v>
      </c>
      <c r="D211" s="76">
        <v>4675.8393880000003</v>
      </c>
    </row>
    <row r="212" spans="1:4" ht="19.5" customHeight="1">
      <c r="A212" s="71">
        <v>25</v>
      </c>
      <c r="B212" s="81" t="s">
        <v>196</v>
      </c>
      <c r="C212" s="72">
        <v>120</v>
      </c>
      <c r="D212" s="76">
        <v>4410.12524545</v>
      </c>
    </row>
    <row r="213" spans="1:4" ht="19.5" customHeight="1">
      <c r="A213" s="71">
        <v>26</v>
      </c>
      <c r="B213" s="81" t="s">
        <v>241</v>
      </c>
      <c r="C213" s="72">
        <v>141</v>
      </c>
      <c r="D213" s="76">
        <v>4283.2842650000002</v>
      </c>
    </row>
    <row r="214" spans="1:4" ht="19.5" customHeight="1">
      <c r="A214" s="71">
        <v>27</v>
      </c>
      <c r="B214" s="81" t="s">
        <v>180</v>
      </c>
      <c r="C214" s="72">
        <v>150</v>
      </c>
      <c r="D214" s="76">
        <v>4199.6272230099994</v>
      </c>
    </row>
    <row r="215" spans="1:4" ht="19.5" customHeight="1">
      <c r="A215" s="71">
        <v>28</v>
      </c>
      <c r="B215" s="81" t="s">
        <v>188</v>
      </c>
      <c r="C215" s="72">
        <v>145</v>
      </c>
      <c r="D215" s="76">
        <v>4052.9699009999999</v>
      </c>
    </row>
    <row r="216" spans="1:4" ht="19.5" customHeight="1">
      <c r="A216" s="71">
        <v>29</v>
      </c>
      <c r="B216" s="81" t="s">
        <v>212</v>
      </c>
      <c r="C216" s="72">
        <v>160</v>
      </c>
      <c r="D216" s="76">
        <v>3850.7315979999998</v>
      </c>
    </row>
    <row r="217" spans="1:4" ht="19.5" customHeight="1">
      <c r="A217" s="71">
        <v>30</v>
      </c>
      <c r="B217" s="81" t="s">
        <v>184</v>
      </c>
      <c r="C217" s="72">
        <v>223</v>
      </c>
      <c r="D217" s="76">
        <v>3350.3502570000001</v>
      </c>
    </row>
    <row r="218" spans="1:4" ht="19.5" customHeight="1">
      <c r="A218" s="71">
        <v>31</v>
      </c>
      <c r="B218" s="81" t="s">
        <v>213</v>
      </c>
      <c r="C218" s="72">
        <v>40</v>
      </c>
      <c r="D218" s="76">
        <v>3198.402427</v>
      </c>
    </row>
    <row r="219" spans="1:4" ht="19.5" customHeight="1">
      <c r="A219" s="71">
        <v>32</v>
      </c>
      <c r="B219" s="81" t="s">
        <v>255</v>
      </c>
      <c r="C219" s="72">
        <v>50</v>
      </c>
      <c r="D219" s="76">
        <v>2768.6918150000001</v>
      </c>
    </row>
    <row r="220" spans="1:4" ht="19.5" customHeight="1">
      <c r="A220" s="71">
        <v>33</v>
      </c>
      <c r="B220" s="81" t="s">
        <v>208</v>
      </c>
      <c r="C220" s="72">
        <v>143</v>
      </c>
      <c r="D220" s="76">
        <v>2759.9572214899999</v>
      </c>
    </row>
    <row r="221" spans="1:4" ht="19.5" customHeight="1">
      <c r="A221" s="71">
        <v>34</v>
      </c>
      <c r="B221" s="81" t="s">
        <v>186</v>
      </c>
      <c r="C221" s="72">
        <v>27</v>
      </c>
      <c r="D221" s="76">
        <v>2524.5135248299998</v>
      </c>
    </row>
    <row r="222" spans="1:4" ht="19.5" customHeight="1">
      <c r="A222" s="71">
        <v>35</v>
      </c>
      <c r="B222" s="81" t="s">
        <v>170</v>
      </c>
      <c r="C222" s="72">
        <v>83</v>
      </c>
      <c r="D222" s="76">
        <v>2275.7157987399996</v>
      </c>
    </row>
    <row r="223" spans="1:4" ht="19.5" customHeight="1">
      <c r="A223" s="71">
        <v>36</v>
      </c>
      <c r="B223" s="81" t="s">
        <v>199</v>
      </c>
      <c r="C223" s="72">
        <v>69</v>
      </c>
      <c r="D223" s="76">
        <v>2127.9827740000001</v>
      </c>
    </row>
    <row r="224" spans="1:4" ht="19.5" customHeight="1">
      <c r="A224" s="71">
        <v>37</v>
      </c>
      <c r="B224" s="81" t="s">
        <v>234</v>
      </c>
      <c r="C224" s="72">
        <v>54</v>
      </c>
      <c r="D224" s="76">
        <v>2038.546439</v>
      </c>
    </row>
    <row r="225" spans="1:4" ht="19.5" customHeight="1">
      <c r="A225" s="71">
        <v>38</v>
      </c>
      <c r="B225" s="81" t="s">
        <v>185</v>
      </c>
      <c r="C225" s="72">
        <v>102</v>
      </c>
      <c r="D225" s="76">
        <v>1751.1357399999999</v>
      </c>
    </row>
    <row r="226" spans="1:4" ht="19.5" customHeight="1">
      <c r="A226" s="71">
        <v>39</v>
      </c>
      <c r="B226" s="81" t="s">
        <v>189</v>
      </c>
      <c r="C226" s="72">
        <v>58</v>
      </c>
      <c r="D226" s="76">
        <v>1746.9512930000001</v>
      </c>
    </row>
    <row r="227" spans="1:4" ht="19.5" customHeight="1">
      <c r="A227" s="71">
        <v>40</v>
      </c>
      <c r="B227" s="81" t="s">
        <v>190</v>
      </c>
      <c r="C227" s="72">
        <v>67</v>
      </c>
      <c r="D227" s="76">
        <v>1589.4640695700002</v>
      </c>
    </row>
    <row r="228" spans="1:4" ht="19.5" customHeight="1">
      <c r="A228" s="71">
        <v>41</v>
      </c>
      <c r="B228" s="81" t="s">
        <v>195</v>
      </c>
      <c r="C228" s="72">
        <v>104</v>
      </c>
      <c r="D228" s="76">
        <v>1258.23347928</v>
      </c>
    </row>
    <row r="229" spans="1:4" ht="19.5" customHeight="1">
      <c r="A229" s="71">
        <v>42</v>
      </c>
      <c r="B229" s="81" t="s">
        <v>194</v>
      </c>
      <c r="C229" s="72">
        <v>24</v>
      </c>
      <c r="D229" s="76">
        <v>1116.2776690000001</v>
      </c>
    </row>
    <row r="230" spans="1:4" ht="19.5" customHeight="1">
      <c r="A230" s="71">
        <v>43</v>
      </c>
      <c r="B230" s="81" t="s">
        <v>198</v>
      </c>
      <c r="C230" s="72">
        <v>71</v>
      </c>
      <c r="D230" s="76">
        <v>1084.99354285</v>
      </c>
    </row>
    <row r="231" spans="1:4" ht="19.5" customHeight="1">
      <c r="A231" s="71">
        <v>44</v>
      </c>
      <c r="B231" s="81" t="s">
        <v>211</v>
      </c>
      <c r="C231" s="72">
        <v>32</v>
      </c>
      <c r="D231" s="76">
        <v>774.11769311</v>
      </c>
    </row>
    <row r="232" spans="1:4" ht="19.5" customHeight="1">
      <c r="A232" s="71">
        <v>45</v>
      </c>
      <c r="B232" s="81" t="s">
        <v>218</v>
      </c>
      <c r="C232" s="72">
        <v>51</v>
      </c>
      <c r="D232" s="76">
        <v>720.141302</v>
      </c>
    </row>
    <row r="233" spans="1:4" ht="19.5" customHeight="1">
      <c r="A233" s="71">
        <v>46</v>
      </c>
      <c r="B233" s="81" t="s">
        <v>176</v>
      </c>
      <c r="C233" s="72">
        <v>30</v>
      </c>
      <c r="D233" s="76">
        <v>706.827808</v>
      </c>
    </row>
    <row r="234" spans="1:4" ht="19.5" customHeight="1">
      <c r="A234" s="71">
        <v>47</v>
      </c>
      <c r="B234" s="81" t="s">
        <v>205</v>
      </c>
      <c r="C234" s="72">
        <v>33</v>
      </c>
      <c r="D234" s="76">
        <v>655.75248099999999</v>
      </c>
    </row>
    <row r="235" spans="1:4" ht="19.5" customHeight="1">
      <c r="A235" s="71">
        <v>48</v>
      </c>
      <c r="B235" s="81" t="s">
        <v>206</v>
      </c>
      <c r="C235" s="72">
        <v>103</v>
      </c>
      <c r="D235" s="76">
        <v>514.82372221000003</v>
      </c>
    </row>
    <row r="236" spans="1:4" ht="19.5" customHeight="1">
      <c r="A236" s="71">
        <v>49</v>
      </c>
      <c r="B236" s="81" t="s">
        <v>214</v>
      </c>
      <c r="C236" s="72">
        <v>17</v>
      </c>
      <c r="D236" s="76">
        <v>431.86485599999997</v>
      </c>
    </row>
    <row r="237" spans="1:4" ht="19.5" customHeight="1">
      <c r="A237" s="71">
        <v>50</v>
      </c>
      <c r="B237" s="81" t="s">
        <v>204</v>
      </c>
      <c r="C237" s="72">
        <v>20</v>
      </c>
      <c r="D237" s="76">
        <v>311.87284799999998</v>
      </c>
    </row>
    <row r="238" spans="1:4" ht="19.5" customHeight="1">
      <c r="A238" s="71">
        <v>51</v>
      </c>
      <c r="B238" s="81" t="s">
        <v>46</v>
      </c>
      <c r="C238" s="72">
        <v>27</v>
      </c>
      <c r="D238" s="76">
        <v>269.09065399999997</v>
      </c>
    </row>
    <row r="239" spans="1:4" ht="19.5" customHeight="1">
      <c r="A239" s="71">
        <v>52</v>
      </c>
      <c r="B239" s="81" t="s">
        <v>202</v>
      </c>
      <c r="C239" s="72">
        <v>32</v>
      </c>
      <c r="D239" s="76">
        <v>259.02032500000001</v>
      </c>
    </row>
    <row r="240" spans="1:4" ht="19.5" customHeight="1">
      <c r="A240" s="71">
        <v>53</v>
      </c>
      <c r="B240" s="81" t="s">
        <v>48</v>
      </c>
      <c r="C240" s="72">
        <v>9</v>
      </c>
      <c r="D240" s="76">
        <v>245.35986299999999</v>
      </c>
    </row>
    <row r="241" spans="1:4" ht="19.5" customHeight="1">
      <c r="A241" s="71">
        <v>54</v>
      </c>
      <c r="B241" s="81" t="s">
        <v>235</v>
      </c>
      <c r="C241" s="72">
        <v>42</v>
      </c>
      <c r="D241" s="76">
        <v>240.36246</v>
      </c>
    </row>
    <row r="242" spans="1:4" ht="19.5" customHeight="1">
      <c r="A242" s="71">
        <v>55</v>
      </c>
      <c r="B242" s="81" t="s">
        <v>210</v>
      </c>
      <c r="C242" s="72">
        <v>21</v>
      </c>
      <c r="D242" s="76">
        <v>231.58128487000002</v>
      </c>
    </row>
    <row r="243" spans="1:4" ht="19.5" customHeight="1">
      <c r="A243" s="71">
        <v>56</v>
      </c>
      <c r="B243" s="81" t="s">
        <v>216</v>
      </c>
      <c r="C243" s="72">
        <v>20</v>
      </c>
      <c r="D243" s="76">
        <v>230.53464199999999</v>
      </c>
    </row>
    <row r="244" spans="1:4" ht="19.5" customHeight="1">
      <c r="A244" s="71">
        <v>57</v>
      </c>
      <c r="B244" s="81" t="s">
        <v>207</v>
      </c>
      <c r="C244" s="72">
        <v>11</v>
      </c>
      <c r="D244" s="76">
        <v>154.67383799999999</v>
      </c>
    </row>
    <row r="245" spans="1:4" ht="19.5" customHeight="1">
      <c r="A245" s="71">
        <v>58</v>
      </c>
      <c r="B245" s="81" t="s">
        <v>236</v>
      </c>
      <c r="C245" s="72">
        <v>10</v>
      </c>
      <c r="D245" s="76">
        <v>135.72999999999999</v>
      </c>
    </row>
    <row r="246" spans="1:4" ht="19.5" customHeight="1">
      <c r="A246" s="71">
        <v>59</v>
      </c>
      <c r="B246" s="81" t="s">
        <v>47</v>
      </c>
      <c r="C246" s="72">
        <v>8</v>
      </c>
      <c r="D246" s="76">
        <v>93.020026999999999</v>
      </c>
    </row>
    <row r="247" spans="1:4" ht="19.5" customHeight="1">
      <c r="A247" s="71">
        <v>60</v>
      </c>
      <c r="B247" s="81" t="s">
        <v>238</v>
      </c>
      <c r="C247" s="72">
        <v>5</v>
      </c>
      <c r="D247" s="76">
        <v>33.552415809999999</v>
      </c>
    </row>
    <row r="248" spans="1:4" ht="19.5" customHeight="1">
      <c r="A248" s="71">
        <v>61</v>
      </c>
      <c r="B248" s="81" t="s">
        <v>237</v>
      </c>
      <c r="C248" s="72">
        <v>13</v>
      </c>
      <c r="D248" s="76">
        <v>20.725000000000001</v>
      </c>
    </row>
    <row r="249" spans="1:4" ht="19.5" customHeight="1">
      <c r="A249" s="71">
        <v>62</v>
      </c>
      <c r="B249" s="81" t="s">
        <v>239</v>
      </c>
      <c r="C249" s="72">
        <v>6</v>
      </c>
      <c r="D249" s="76">
        <v>4.1469940000000003</v>
      </c>
    </row>
    <row r="250" spans="1:4" ht="19.5" customHeight="1">
      <c r="A250" s="71">
        <v>63</v>
      </c>
      <c r="B250" s="81" t="s">
        <v>240</v>
      </c>
      <c r="C250" s="72">
        <v>1</v>
      </c>
      <c r="D250" s="76">
        <v>3</v>
      </c>
    </row>
    <row r="251" spans="1:4" ht="19.5" customHeight="1">
      <c r="A251" s="71">
        <v>64</v>
      </c>
      <c r="B251" s="81" t="s">
        <v>215</v>
      </c>
      <c r="C251" s="72">
        <v>1</v>
      </c>
      <c r="D251" s="76">
        <v>1.5</v>
      </c>
    </row>
    <row r="252" spans="1:4" ht="19.5" customHeight="1">
      <c r="A252" s="214" t="s">
        <v>145</v>
      </c>
      <c r="B252" s="214"/>
      <c r="C252" s="73">
        <f>SUM(C188:C251)</f>
        <v>39140</v>
      </c>
      <c r="D252" s="77">
        <f>SUM(D188:D251)</f>
        <v>468917.5435967698</v>
      </c>
    </row>
    <row r="253" spans="1:4" ht="15" customHeight="1"/>
    <row r="254" spans="1:4" ht="26.25" customHeight="1">
      <c r="A254" s="212" t="s">
        <v>283</v>
      </c>
      <c r="B254" s="212"/>
      <c r="C254" s="212"/>
      <c r="D254" s="212"/>
    </row>
    <row r="255" spans="1:4" ht="15.75" customHeight="1">
      <c r="A255" s="213" t="str">
        <f>A6</f>
        <v>(Valid projects accumulated as of December 20, 2023)</v>
      </c>
      <c r="B255" s="213"/>
      <c r="C255" s="213"/>
      <c r="D255" s="213"/>
    </row>
    <row r="257" spans="1:4" ht="60" customHeight="1">
      <c r="A257" s="122" t="s">
        <v>100</v>
      </c>
      <c r="B257" s="123" t="s">
        <v>285</v>
      </c>
      <c r="C257" s="124" t="s">
        <v>221</v>
      </c>
      <c r="D257" s="121" t="s">
        <v>225</v>
      </c>
    </row>
    <row r="258" spans="1:4">
      <c r="A258" s="125" t="s">
        <v>271</v>
      </c>
      <c r="B258" s="126" t="s">
        <v>278</v>
      </c>
      <c r="C258" s="191">
        <v>19887</v>
      </c>
      <c r="D258" s="192">
        <v>182895.75</v>
      </c>
    </row>
    <row r="259" spans="1:4">
      <c r="A259" s="127">
        <v>1</v>
      </c>
      <c r="B259" s="128" t="s">
        <v>232</v>
      </c>
      <c r="C259" s="183">
        <v>12398</v>
      </c>
      <c r="D259" s="184">
        <v>57632.78</v>
      </c>
    </row>
    <row r="260" spans="1:4">
      <c r="A260" s="127">
        <v>2</v>
      </c>
      <c r="B260" s="128" t="s">
        <v>171</v>
      </c>
      <c r="C260" s="183">
        <v>4217</v>
      </c>
      <c r="D260" s="184">
        <v>40397.9</v>
      </c>
    </row>
    <row r="261" spans="1:4">
      <c r="A261" s="127">
        <v>3</v>
      </c>
      <c r="B261" s="128" t="s">
        <v>178</v>
      </c>
      <c r="C261" s="183">
        <v>1899</v>
      </c>
      <c r="D261" s="184">
        <v>36569.57</v>
      </c>
    </row>
    <row r="262" spans="1:4">
      <c r="A262" s="127">
        <v>4</v>
      </c>
      <c r="B262" s="128" t="s">
        <v>192</v>
      </c>
      <c r="C262" s="183">
        <v>552</v>
      </c>
      <c r="D262" s="184">
        <v>33890.769999999997</v>
      </c>
    </row>
    <row r="263" spans="1:4">
      <c r="A263" s="127">
        <v>5</v>
      </c>
      <c r="B263" s="128" t="s">
        <v>175</v>
      </c>
      <c r="C263" s="183">
        <v>366</v>
      </c>
      <c r="D263" s="184">
        <v>9706.74</v>
      </c>
    </row>
    <row r="264" spans="1:4">
      <c r="A264" s="129">
        <v>6</v>
      </c>
      <c r="B264" s="130" t="s">
        <v>183</v>
      </c>
      <c r="C264" s="193">
        <v>455</v>
      </c>
      <c r="D264" s="194">
        <v>4697.99</v>
      </c>
    </row>
    <row r="265" spans="1:4">
      <c r="A265" s="131" t="s">
        <v>272</v>
      </c>
      <c r="B265" s="132" t="s">
        <v>277</v>
      </c>
      <c r="C265" s="185">
        <v>13287</v>
      </c>
      <c r="D265" s="186">
        <v>149071.1</v>
      </c>
    </row>
    <row r="266" spans="1:4">
      <c r="A266" s="133">
        <v>1</v>
      </c>
      <c r="B266" s="134" t="s">
        <v>233</v>
      </c>
      <c r="C266" s="183">
        <v>7363</v>
      </c>
      <c r="D266" s="184">
        <v>41170.49</v>
      </c>
    </row>
    <row r="267" spans="1:4">
      <c r="A267" s="133">
        <v>2</v>
      </c>
      <c r="B267" s="134" t="s">
        <v>172</v>
      </c>
      <c r="C267" s="183">
        <v>1107</v>
      </c>
      <c r="D267" s="184">
        <v>28682.48</v>
      </c>
    </row>
    <row r="268" spans="1:4">
      <c r="A268" s="133">
        <v>3</v>
      </c>
      <c r="B268" s="134" t="s">
        <v>177</v>
      </c>
      <c r="C268" s="183">
        <v>2143</v>
      </c>
      <c r="D268" s="184">
        <v>24817.8</v>
      </c>
    </row>
    <row r="269" spans="1:4">
      <c r="A269" s="133">
        <v>4</v>
      </c>
      <c r="B269" s="134" t="s">
        <v>174</v>
      </c>
      <c r="C269" s="183">
        <v>181</v>
      </c>
      <c r="D269" s="184">
        <v>12956.31</v>
      </c>
    </row>
    <row r="270" spans="1:4">
      <c r="A270" s="133">
        <v>5</v>
      </c>
      <c r="B270" s="134" t="s">
        <v>181</v>
      </c>
      <c r="C270" s="183">
        <v>583</v>
      </c>
      <c r="D270" s="184">
        <v>10367.81</v>
      </c>
    </row>
    <row r="271" spans="1:4">
      <c r="A271" s="133">
        <v>6</v>
      </c>
      <c r="B271" s="134" t="s">
        <v>179</v>
      </c>
      <c r="C271" s="183">
        <v>575</v>
      </c>
      <c r="D271" s="184">
        <v>7478.41</v>
      </c>
    </row>
    <row r="272" spans="1:4">
      <c r="A272" s="133">
        <v>7</v>
      </c>
      <c r="B272" s="134" t="s">
        <v>191</v>
      </c>
      <c r="C272" s="183">
        <v>532</v>
      </c>
      <c r="D272" s="184">
        <v>7049.11</v>
      </c>
    </row>
    <row r="273" spans="1:4">
      <c r="A273" s="133">
        <v>8</v>
      </c>
      <c r="B273" s="134" t="s">
        <v>187</v>
      </c>
      <c r="C273" s="183">
        <v>409</v>
      </c>
      <c r="D273" s="184">
        <v>6033.32</v>
      </c>
    </row>
    <row r="274" spans="1:4">
      <c r="A274" s="133">
        <v>9</v>
      </c>
      <c r="B274" s="134" t="s">
        <v>201</v>
      </c>
      <c r="C274" s="183">
        <v>147</v>
      </c>
      <c r="D274" s="184">
        <v>4711.2700000000004</v>
      </c>
    </row>
    <row r="275" spans="1:4">
      <c r="A275" s="133">
        <v>10</v>
      </c>
      <c r="B275" s="134" t="s">
        <v>188</v>
      </c>
      <c r="C275" s="183">
        <v>145</v>
      </c>
      <c r="D275" s="184">
        <v>4052.97</v>
      </c>
    </row>
    <row r="276" spans="1:4">
      <c r="A276" s="135">
        <v>11</v>
      </c>
      <c r="B276" s="136" t="s">
        <v>185</v>
      </c>
      <c r="C276" s="183">
        <v>102</v>
      </c>
      <c r="D276" s="184">
        <v>1751.14</v>
      </c>
    </row>
    <row r="277" spans="1:4">
      <c r="A277" s="131" t="s">
        <v>273</v>
      </c>
      <c r="B277" s="132" t="s">
        <v>280</v>
      </c>
      <c r="C277" s="185">
        <v>2425</v>
      </c>
      <c r="D277" s="186">
        <v>67521.990000000005</v>
      </c>
    </row>
    <row r="278" spans="1:4">
      <c r="A278" s="127">
        <v>1</v>
      </c>
      <c r="B278" s="128" t="s">
        <v>197</v>
      </c>
      <c r="C278" s="183">
        <v>193</v>
      </c>
      <c r="D278" s="184">
        <v>15074.06</v>
      </c>
    </row>
    <row r="279" spans="1:4">
      <c r="A279" s="127">
        <v>2</v>
      </c>
      <c r="B279" s="128" t="s">
        <v>203</v>
      </c>
      <c r="C279" s="183">
        <v>84</v>
      </c>
      <c r="D279" s="184">
        <v>12087.98</v>
      </c>
    </row>
    <row r="280" spans="1:4">
      <c r="A280" s="127">
        <v>3</v>
      </c>
      <c r="B280" s="128" t="s">
        <v>182</v>
      </c>
      <c r="C280" s="183">
        <v>1017</v>
      </c>
      <c r="D280" s="184">
        <v>6479.24</v>
      </c>
    </row>
    <row r="281" spans="1:4">
      <c r="A281" s="127">
        <v>4</v>
      </c>
      <c r="B281" s="128" t="s">
        <v>200</v>
      </c>
      <c r="C281" s="183">
        <v>224</v>
      </c>
      <c r="D281" s="184">
        <v>6324.43</v>
      </c>
    </row>
    <row r="282" spans="1:4">
      <c r="A282" s="127">
        <v>5</v>
      </c>
      <c r="B282" s="128" t="s">
        <v>196</v>
      </c>
      <c r="C282" s="183">
        <v>120</v>
      </c>
      <c r="D282" s="184">
        <v>4410.13</v>
      </c>
    </row>
    <row r="283" spans="1:4">
      <c r="A283" s="127">
        <v>6</v>
      </c>
      <c r="B283" s="137" t="s">
        <v>241</v>
      </c>
      <c r="C283" s="183">
        <v>141</v>
      </c>
      <c r="D283" s="184">
        <v>4283.28</v>
      </c>
    </row>
    <row r="284" spans="1:4">
      <c r="A284" s="127">
        <v>7</v>
      </c>
      <c r="B284" s="128" t="s">
        <v>180</v>
      </c>
      <c r="C284" s="183">
        <v>150</v>
      </c>
      <c r="D284" s="184">
        <v>4199.63</v>
      </c>
    </row>
    <row r="285" spans="1:4">
      <c r="A285" s="127">
        <v>8</v>
      </c>
      <c r="B285" s="137" t="s">
        <v>212</v>
      </c>
      <c r="C285" s="183">
        <v>160</v>
      </c>
      <c r="D285" s="184">
        <v>3850.73</v>
      </c>
    </row>
    <row r="286" spans="1:4">
      <c r="A286" s="127">
        <v>9</v>
      </c>
      <c r="B286" s="128" t="s">
        <v>186</v>
      </c>
      <c r="C286" s="183">
        <v>27</v>
      </c>
      <c r="D286" s="184">
        <v>2524.5100000000002</v>
      </c>
    </row>
    <row r="287" spans="1:4">
      <c r="A287" s="127">
        <v>10</v>
      </c>
      <c r="B287" s="128" t="s">
        <v>199</v>
      </c>
      <c r="C287" s="183">
        <v>69</v>
      </c>
      <c r="D287" s="184">
        <v>2127.98</v>
      </c>
    </row>
    <row r="288" spans="1:4">
      <c r="A288" s="127">
        <v>11</v>
      </c>
      <c r="B288" s="128" t="s">
        <v>234</v>
      </c>
      <c r="C288" s="183">
        <v>54</v>
      </c>
      <c r="D288" s="184">
        <v>2038.55</v>
      </c>
    </row>
    <row r="289" spans="1:4">
      <c r="A289" s="127">
        <v>12</v>
      </c>
      <c r="B289" s="128" t="s">
        <v>189</v>
      </c>
      <c r="C289" s="183">
        <v>58</v>
      </c>
      <c r="D289" s="184">
        <v>1746.95</v>
      </c>
    </row>
    <row r="290" spans="1:4">
      <c r="A290" s="127">
        <v>13</v>
      </c>
      <c r="B290" s="128" t="s">
        <v>195</v>
      </c>
      <c r="C290" s="183">
        <v>104</v>
      </c>
      <c r="D290" s="184">
        <v>1258.23</v>
      </c>
    </row>
    <row r="291" spans="1:4">
      <c r="A291" s="129">
        <v>14</v>
      </c>
      <c r="B291" s="130" t="s">
        <v>194</v>
      </c>
      <c r="C291" s="183">
        <v>24</v>
      </c>
      <c r="D291" s="184">
        <v>1116.28</v>
      </c>
    </row>
    <row r="292" spans="1:4">
      <c r="A292" s="131" t="s">
        <v>274</v>
      </c>
      <c r="B292" s="132" t="s">
        <v>281</v>
      </c>
      <c r="C292" s="185">
        <v>1982</v>
      </c>
      <c r="D292" s="186">
        <v>35836.58</v>
      </c>
    </row>
    <row r="293" spans="1:4">
      <c r="A293" s="127">
        <v>1</v>
      </c>
      <c r="B293" s="128" t="s">
        <v>45</v>
      </c>
      <c r="C293" s="183">
        <v>1389</v>
      </c>
      <c r="D293" s="184">
        <v>13578.05</v>
      </c>
    </row>
    <row r="294" spans="1:4">
      <c r="A294" s="127">
        <v>2</v>
      </c>
      <c r="B294" s="128" t="s">
        <v>209</v>
      </c>
      <c r="C294" s="183">
        <v>66</v>
      </c>
      <c r="D294" s="184">
        <v>4812.82</v>
      </c>
    </row>
    <row r="295" spans="1:4">
      <c r="A295" s="127">
        <v>3</v>
      </c>
      <c r="B295" s="128" t="s">
        <v>217</v>
      </c>
      <c r="C295" s="183">
        <v>15</v>
      </c>
      <c r="D295" s="184">
        <v>4675.84</v>
      </c>
    </row>
    <row r="296" spans="1:4">
      <c r="A296" s="127">
        <v>4</v>
      </c>
      <c r="B296" s="128" t="s">
        <v>213</v>
      </c>
      <c r="C296" s="183">
        <v>40</v>
      </c>
      <c r="D296" s="184">
        <v>3198.4</v>
      </c>
    </row>
    <row r="297" spans="1:4">
      <c r="A297" s="127">
        <v>5</v>
      </c>
      <c r="B297" s="128" t="s">
        <v>208</v>
      </c>
      <c r="C297" s="183">
        <v>143</v>
      </c>
      <c r="D297" s="184">
        <v>2759.96</v>
      </c>
    </row>
    <row r="298" spans="1:4">
      <c r="A298" s="127">
        <v>6</v>
      </c>
      <c r="B298" s="128" t="s">
        <v>170</v>
      </c>
      <c r="C298" s="183">
        <v>83</v>
      </c>
      <c r="D298" s="184">
        <v>2275.7199999999998</v>
      </c>
    </row>
    <row r="299" spans="1:4">
      <c r="A299" s="127">
        <v>7</v>
      </c>
      <c r="B299" s="128" t="s">
        <v>190</v>
      </c>
      <c r="C299" s="183">
        <v>67</v>
      </c>
      <c r="D299" s="184">
        <v>1589.46</v>
      </c>
    </row>
    <row r="300" spans="1:4">
      <c r="A300" s="127">
        <v>8</v>
      </c>
      <c r="B300" s="128" t="s">
        <v>198</v>
      </c>
      <c r="C300" s="183">
        <v>71</v>
      </c>
      <c r="D300" s="184">
        <v>1084.99</v>
      </c>
    </row>
    <row r="301" spans="1:4">
      <c r="A301" s="127">
        <v>9</v>
      </c>
      <c r="B301" s="137" t="s">
        <v>211</v>
      </c>
      <c r="C301" s="183">
        <v>32</v>
      </c>
      <c r="D301" s="184">
        <v>774.12</v>
      </c>
    </row>
    <row r="302" spans="1:4">
      <c r="A302" s="127">
        <v>10</v>
      </c>
      <c r="B302" s="128" t="s">
        <v>214</v>
      </c>
      <c r="C302" s="183">
        <v>17</v>
      </c>
      <c r="D302" s="184">
        <v>431.86</v>
      </c>
    </row>
    <row r="303" spans="1:4">
      <c r="A303" s="127">
        <v>11</v>
      </c>
      <c r="B303" s="137" t="s">
        <v>46</v>
      </c>
      <c r="C303" s="183">
        <v>27</v>
      </c>
      <c r="D303" s="184">
        <v>269.08999999999997</v>
      </c>
    </row>
    <row r="304" spans="1:4">
      <c r="A304" s="127">
        <v>12</v>
      </c>
      <c r="B304" s="128" t="s">
        <v>210</v>
      </c>
      <c r="C304" s="183">
        <v>21</v>
      </c>
      <c r="D304" s="184">
        <v>231.58</v>
      </c>
    </row>
    <row r="305" spans="1:4">
      <c r="A305" s="127">
        <v>13</v>
      </c>
      <c r="B305" s="128" t="s">
        <v>207</v>
      </c>
      <c r="C305" s="183">
        <v>11</v>
      </c>
      <c r="D305" s="184">
        <v>154.66999999999999</v>
      </c>
    </row>
    <row r="306" spans="1:4">
      <c r="A306" s="131" t="s">
        <v>275</v>
      </c>
      <c r="B306" s="132" t="s">
        <v>279</v>
      </c>
      <c r="C306" s="185">
        <v>1339</v>
      </c>
      <c r="D306" s="186">
        <v>28951.52</v>
      </c>
    </row>
    <row r="307" spans="1:4">
      <c r="A307" s="127">
        <v>1</v>
      </c>
      <c r="B307" s="128" t="s">
        <v>173</v>
      </c>
      <c r="C307" s="183">
        <v>671</v>
      </c>
      <c r="D307" s="184">
        <v>12429.2</v>
      </c>
    </row>
    <row r="308" spans="1:4">
      <c r="A308" s="127">
        <v>2</v>
      </c>
      <c r="B308" s="128" t="s">
        <v>193</v>
      </c>
      <c r="C308" s="183">
        <v>231</v>
      </c>
      <c r="D308" s="184">
        <v>10867.51</v>
      </c>
    </row>
    <row r="309" spans="1:4">
      <c r="A309" s="127">
        <v>3</v>
      </c>
      <c r="B309" s="128" t="s">
        <v>184</v>
      </c>
      <c r="C309" s="183">
        <v>223</v>
      </c>
      <c r="D309" s="184">
        <v>3350.35</v>
      </c>
    </row>
    <row r="310" spans="1:4">
      <c r="A310" s="127">
        <v>4</v>
      </c>
      <c r="B310" s="128" t="s">
        <v>218</v>
      </c>
      <c r="C310" s="183">
        <v>51</v>
      </c>
      <c r="D310" s="184">
        <v>720.14</v>
      </c>
    </row>
    <row r="311" spans="1:4">
      <c r="A311" s="127">
        <v>5</v>
      </c>
      <c r="B311" s="130" t="s">
        <v>205</v>
      </c>
      <c r="C311" s="183">
        <v>33</v>
      </c>
      <c r="D311" s="184">
        <v>655.75</v>
      </c>
    </row>
    <row r="312" spans="1:4">
      <c r="A312" s="127">
        <v>6</v>
      </c>
      <c r="B312" s="130" t="s">
        <v>202</v>
      </c>
      <c r="C312" s="183">
        <v>32</v>
      </c>
      <c r="D312" s="184">
        <v>259.02</v>
      </c>
    </row>
    <row r="313" spans="1:4">
      <c r="A313" s="127">
        <v>7</v>
      </c>
      <c r="B313" s="130" t="s">
        <v>235</v>
      </c>
      <c r="C313" s="183">
        <v>42</v>
      </c>
      <c r="D313" s="184">
        <v>240.36</v>
      </c>
    </row>
    <row r="314" spans="1:4">
      <c r="A314" s="127">
        <v>8</v>
      </c>
      <c r="B314" s="130" t="s">
        <v>216</v>
      </c>
      <c r="C314" s="183">
        <v>20</v>
      </c>
      <c r="D314" s="184">
        <v>230.53</v>
      </c>
    </row>
    <row r="315" spans="1:4">
      <c r="A315" s="127">
        <v>9</v>
      </c>
      <c r="B315" s="130" t="s">
        <v>236</v>
      </c>
      <c r="C315" s="183">
        <v>10</v>
      </c>
      <c r="D315" s="184">
        <v>135.72999999999999</v>
      </c>
    </row>
    <row r="316" spans="1:4">
      <c r="A316" s="127">
        <v>10</v>
      </c>
      <c r="B316" s="130" t="s">
        <v>238</v>
      </c>
      <c r="C316" s="183">
        <v>5</v>
      </c>
      <c r="D316" s="184">
        <v>33.549999999999997</v>
      </c>
    </row>
    <row r="317" spans="1:4">
      <c r="A317" s="127">
        <v>11</v>
      </c>
      <c r="B317" s="130" t="s">
        <v>237</v>
      </c>
      <c r="C317" s="183">
        <v>13</v>
      </c>
      <c r="D317" s="184">
        <v>20.73</v>
      </c>
    </row>
    <row r="318" spans="1:4">
      <c r="A318" s="127">
        <v>12</v>
      </c>
      <c r="B318" s="130" t="s">
        <v>239</v>
      </c>
      <c r="C318" s="183">
        <v>6</v>
      </c>
      <c r="D318" s="184">
        <v>4.1500000000000004</v>
      </c>
    </row>
    <row r="319" spans="1:4">
      <c r="A319" s="127">
        <v>13</v>
      </c>
      <c r="B319" s="130" t="s">
        <v>240</v>
      </c>
      <c r="C319" s="183">
        <v>1</v>
      </c>
      <c r="D319" s="184">
        <v>3</v>
      </c>
    </row>
    <row r="320" spans="1:4">
      <c r="A320" s="129">
        <v>14</v>
      </c>
      <c r="B320" s="130" t="s">
        <v>215</v>
      </c>
      <c r="C320" s="183">
        <v>1</v>
      </c>
      <c r="D320" s="184">
        <v>1.5</v>
      </c>
    </row>
    <row r="321" spans="1:4">
      <c r="A321" s="131" t="s">
        <v>276</v>
      </c>
      <c r="B321" s="132" t="s">
        <v>282</v>
      </c>
      <c r="C321" s="185">
        <v>170</v>
      </c>
      <c r="D321" s="186">
        <v>1871.9</v>
      </c>
    </row>
    <row r="322" spans="1:4">
      <c r="A322" s="127">
        <v>1</v>
      </c>
      <c r="B322" s="128" t="s">
        <v>176</v>
      </c>
      <c r="C322" s="183">
        <v>30</v>
      </c>
      <c r="D322" s="184">
        <v>706.83</v>
      </c>
    </row>
    <row r="323" spans="1:4">
      <c r="A323" s="127">
        <v>2</v>
      </c>
      <c r="B323" s="128" t="s">
        <v>206</v>
      </c>
      <c r="C323" s="183">
        <v>103</v>
      </c>
      <c r="D323" s="184">
        <v>514.82000000000005</v>
      </c>
    </row>
    <row r="324" spans="1:4">
      <c r="A324" s="127">
        <v>3</v>
      </c>
      <c r="B324" s="128" t="s">
        <v>204</v>
      </c>
      <c r="C324" s="183">
        <v>20</v>
      </c>
      <c r="D324" s="184">
        <v>311.87</v>
      </c>
    </row>
    <row r="325" spans="1:4">
      <c r="A325" s="127">
        <v>4</v>
      </c>
      <c r="B325" s="128" t="s">
        <v>48</v>
      </c>
      <c r="C325" s="183">
        <v>9</v>
      </c>
      <c r="D325" s="184">
        <v>245.36</v>
      </c>
    </row>
    <row r="326" spans="1:4">
      <c r="A326" s="129">
        <v>5</v>
      </c>
      <c r="B326" s="130" t="s">
        <v>47</v>
      </c>
      <c r="C326" s="183">
        <v>8</v>
      </c>
      <c r="D326" s="184">
        <v>93.02</v>
      </c>
    </row>
    <row r="327" spans="1:4">
      <c r="A327" s="131" t="s">
        <v>284</v>
      </c>
      <c r="B327" s="132" t="s">
        <v>255</v>
      </c>
      <c r="C327" s="187">
        <v>50</v>
      </c>
      <c r="D327" s="186">
        <v>2768.69</v>
      </c>
    </row>
    <row r="328" spans="1:4">
      <c r="A328" s="203" t="s">
        <v>145</v>
      </c>
      <c r="B328" s="204"/>
      <c r="C328" s="195">
        <v>39140</v>
      </c>
      <c r="D328" s="196">
        <v>468917.54</v>
      </c>
    </row>
  </sheetData>
  <sortState ref="B185:D248">
    <sortCondition descending="1" ref="D185:D248"/>
  </sortState>
  <mergeCells count="14">
    <mergeCell ref="A254:D254"/>
    <mergeCell ref="A255:D255"/>
    <mergeCell ref="A328:B328"/>
    <mergeCell ref="A1:D1"/>
    <mergeCell ref="A182:B182"/>
    <mergeCell ref="A184:D184"/>
    <mergeCell ref="A185:D185"/>
    <mergeCell ref="A252:B252"/>
    <mergeCell ref="A3:B3"/>
    <mergeCell ref="A5:D5"/>
    <mergeCell ref="A6:D6"/>
    <mergeCell ref="A28:B28"/>
    <mergeCell ref="A34:D34"/>
    <mergeCell ref="A35:D35"/>
  </mergeCells>
  <conditionalFormatting sqref="B252:B253 B2 B4 B7:B8 B28:B33 B35:B36 B182:B183 B185:B186 B256 B329:B1048576">
    <cfRule type="duplicateValues" dxfId="72" priority="117"/>
  </conditionalFormatting>
  <conditionalFormatting sqref="B1">
    <cfRule type="duplicateValues" dxfId="71" priority="115"/>
  </conditionalFormatting>
  <conditionalFormatting sqref="B3">
    <cfRule type="duplicateValues" dxfId="70" priority="114"/>
  </conditionalFormatting>
  <conditionalFormatting sqref="B9">
    <cfRule type="duplicateValues" dxfId="69" priority="112" stopIfTrue="1"/>
    <cfRule type="duplicateValues" dxfId="68" priority="113" stopIfTrue="1"/>
  </conditionalFormatting>
  <conditionalFormatting sqref="B12">
    <cfRule type="duplicateValues" dxfId="67" priority="106" stopIfTrue="1"/>
    <cfRule type="duplicateValues" dxfId="66" priority="107" stopIfTrue="1"/>
  </conditionalFormatting>
  <conditionalFormatting sqref="B14">
    <cfRule type="duplicateValues" dxfId="65" priority="104" stopIfTrue="1"/>
    <cfRule type="duplicateValues" dxfId="64" priority="105" stopIfTrue="1"/>
  </conditionalFormatting>
  <conditionalFormatting sqref="B13">
    <cfRule type="duplicateValues" dxfId="63" priority="102" stopIfTrue="1"/>
    <cfRule type="duplicateValues" dxfId="62" priority="103" stopIfTrue="1"/>
  </conditionalFormatting>
  <conditionalFormatting sqref="B15">
    <cfRule type="duplicateValues" dxfId="61" priority="100" stopIfTrue="1"/>
    <cfRule type="duplicateValues" dxfId="60" priority="101" stopIfTrue="1"/>
  </conditionalFormatting>
  <conditionalFormatting sqref="B19">
    <cfRule type="duplicateValues" dxfId="59" priority="92" stopIfTrue="1"/>
    <cfRule type="duplicateValues" dxfId="58" priority="93" stopIfTrue="1"/>
  </conditionalFormatting>
  <conditionalFormatting sqref="B20">
    <cfRule type="duplicateValues" dxfId="57" priority="90" stopIfTrue="1"/>
    <cfRule type="duplicateValues" dxfId="56" priority="91" stopIfTrue="1"/>
  </conditionalFormatting>
  <conditionalFormatting sqref="B21">
    <cfRule type="duplicateValues" dxfId="55" priority="88" stopIfTrue="1"/>
    <cfRule type="duplicateValues" dxfId="54" priority="89" stopIfTrue="1"/>
  </conditionalFormatting>
  <conditionalFormatting sqref="B22">
    <cfRule type="duplicateValues" dxfId="53" priority="86" stopIfTrue="1"/>
    <cfRule type="duplicateValues" dxfId="52" priority="87" stopIfTrue="1"/>
  </conditionalFormatting>
  <conditionalFormatting sqref="B23">
    <cfRule type="duplicateValues" dxfId="51" priority="84" stopIfTrue="1"/>
    <cfRule type="duplicateValues" dxfId="50" priority="85" stopIfTrue="1"/>
  </conditionalFormatting>
  <conditionalFormatting sqref="B25">
    <cfRule type="duplicateValues" dxfId="49" priority="78" stopIfTrue="1"/>
    <cfRule type="duplicateValues" dxfId="48" priority="79" stopIfTrue="1"/>
  </conditionalFormatting>
  <conditionalFormatting sqref="B34">
    <cfRule type="duplicateValues" dxfId="47" priority="77"/>
  </conditionalFormatting>
  <conditionalFormatting sqref="B10">
    <cfRule type="duplicateValues" dxfId="46" priority="63" stopIfTrue="1"/>
    <cfRule type="duplicateValues" dxfId="45" priority="64" stopIfTrue="1"/>
  </conditionalFormatting>
  <conditionalFormatting sqref="B87:B88">
    <cfRule type="duplicateValues" dxfId="44" priority="62"/>
  </conditionalFormatting>
  <conditionalFormatting sqref="B133">
    <cfRule type="duplicateValues" dxfId="43" priority="61"/>
  </conditionalFormatting>
  <conditionalFormatting sqref="B11">
    <cfRule type="duplicateValues" dxfId="42" priority="59" stopIfTrue="1"/>
    <cfRule type="duplicateValues" dxfId="41" priority="60" stopIfTrue="1"/>
  </conditionalFormatting>
  <conditionalFormatting sqref="B26">
    <cfRule type="duplicateValues" dxfId="40" priority="57" stopIfTrue="1"/>
    <cfRule type="duplicateValues" dxfId="39" priority="58" stopIfTrue="1"/>
  </conditionalFormatting>
  <conditionalFormatting sqref="B24">
    <cfRule type="duplicateValues" dxfId="38" priority="55" stopIfTrue="1"/>
    <cfRule type="duplicateValues" dxfId="37" priority="56" stopIfTrue="1"/>
  </conditionalFormatting>
  <conditionalFormatting sqref="B58">
    <cfRule type="duplicateValues" dxfId="36" priority="49" stopIfTrue="1"/>
    <cfRule type="duplicateValues" dxfId="35" priority="50" stopIfTrue="1"/>
  </conditionalFormatting>
  <conditionalFormatting sqref="B58">
    <cfRule type="duplicateValues" dxfId="34" priority="51" stopIfTrue="1"/>
  </conditionalFormatting>
  <conditionalFormatting sqref="B166">
    <cfRule type="duplicateValues" dxfId="33" priority="44"/>
  </conditionalFormatting>
  <conditionalFormatting sqref="B158:B163">
    <cfRule type="duplicateValues" dxfId="32" priority="39"/>
  </conditionalFormatting>
  <conditionalFormatting sqref="B56">
    <cfRule type="duplicateValues" dxfId="31" priority="38"/>
  </conditionalFormatting>
  <conditionalFormatting sqref="B188:B190 B206:B217 B192:B204">
    <cfRule type="duplicateValues" dxfId="30" priority="1127"/>
  </conditionalFormatting>
  <conditionalFormatting sqref="B167:B169 B144:B157 B134:B140 B67 B38:B42 B132 B89 B44:B46 B164 B70:B78 B48:B55 B92:B130 B80:B86">
    <cfRule type="duplicateValues" dxfId="29" priority="1226"/>
  </conditionalFormatting>
  <conditionalFormatting sqref="B218">
    <cfRule type="duplicateValues" dxfId="28" priority="33"/>
  </conditionalFormatting>
  <conditionalFormatting sqref="A16">
    <cfRule type="duplicateValues" dxfId="27" priority="31" stopIfTrue="1"/>
    <cfRule type="duplicateValues" dxfId="26" priority="32" stopIfTrue="1"/>
  </conditionalFormatting>
  <conditionalFormatting sqref="B16">
    <cfRule type="duplicateValues" dxfId="25" priority="27" stopIfTrue="1"/>
    <cfRule type="duplicateValues" dxfId="24" priority="28" stopIfTrue="1"/>
  </conditionalFormatting>
  <conditionalFormatting sqref="B18">
    <cfRule type="duplicateValues" dxfId="23" priority="25" stopIfTrue="1"/>
    <cfRule type="duplicateValues" dxfId="22" priority="26" stopIfTrue="1"/>
  </conditionalFormatting>
  <conditionalFormatting sqref="B65">
    <cfRule type="duplicateValues" dxfId="21" priority="24"/>
  </conditionalFormatting>
  <conditionalFormatting sqref="B91">
    <cfRule type="duplicateValues" dxfId="20" priority="20"/>
  </conditionalFormatting>
  <conditionalFormatting sqref="B66 B62:B64">
    <cfRule type="duplicateValues" dxfId="19" priority="1866"/>
  </conditionalFormatting>
  <conditionalFormatting sqref="B328">
    <cfRule type="duplicateValues" dxfId="18" priority="15" stopIfTrue="1"/>
    <cfRule type="duplicateValues" dxfId="17" priority="16" stopIfTrue="1"/>
  </conditionalFormatting>
  <conditionalFormatting sqref="C257:D257">
    <cfRule type="duplicateValues" dxfId="16" priority="13" stopIfTrue="1"/>
    <cfRule type="duplicateValues" dxfId="15" priority="14" stopIfTrue="1"/>
  </conditionalFormatting>
  <conditionalFormatting sqref="B327">
    <cfRule type="duplicateValues" dxfId="14" priority="10" stopIfTrue="1"/>
    <cfRule type="duplicateValues" dxfId="13" priority="11" stopIfTrue="1"/>
  </conditionalFormatting>
  <conditionalFormatting sqref="B327">
    <cfRule type="duplicateValues" dxfId="12" priority="12" stopIfTrue="1"/>
  </conditionalFormatting>
  <conditionalFormatting sqref="B277:B326 B257:B265">
    <cfRule type="duplicateValues" dxfId="11" priority="17" stopIfTrue="1"/>
    <cfRule type="duplicateValues" dxfId="10" priority="18" stopIfTrue="1"/>
  </conditionalFormatting>
  <conditionalFormatting sqref="B259:B265 B277:B326">
    <cfRule type="duplicateValues" dxfId="9" priority="19" stopIfTrue="1"/>
  </conditionalFormatting>
  <conditionalFormatting sqref="B59">
    <cfRule type="duplicateValues" dxfId="8" priority="7" stopIfTrue="1"/>
    <cfRule type="duplicateValues" dxfId="7" priority="8" stopIfTrue="1"/>
  </conditionalFormatting>
  <conditionalFormatting sqref="B59">
    <cfRule type="duplicateValues" dxfId="6" priority="9" stopIfTrue="1"/>
  </conditionalFormatting>
  <conditionalFormatting sqref="B170:B181">
    <cfRule type="duplicateValues" dxfId="5" priority="1993"/>
  </conditionalFormatting>
  <conditionalFormatting sqref="B165">
    <cfRule type="duplicateValues" dxfId="4" priority="2075"/>
  </conditionalFormatting>
  <conditionalFormatting sqref="C327:D327">
    <cfRule type="duplicateValues" dxfId="3" priority="1" stopIfTrue="1"/>
    <cfRule type="duplicateValues" dxfId="2" priority="2" stopIfTrue="1"/>
    <cfRule type="duplicateValues" dxfId="1" priority="3" stopIfTrue="1"/>
  </conditionalFormatting>
  <conditionalFormatting sqref="B219:B251">
    <cfRule type="duplicateValues" dxfId="0" priority="2490"/>
  </conditionalFormatting>
  <pageMargins left="0.7" right="0.45" top="0.5" bottom="0.5" header="0.3" footer="0.3"/>
  <pageSetup paperSize="9" fitToHeight="0" orientation="portrait" r:id="rId1"/>
  <rowBreaks count="2" manualBreakCount="2">
    <brk id="33" max="3" man="1"/>
    <brk id="18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Dec</vt:lpstr>
      <vt:lpstr>Dec 2023</vt:lpstr>
      <vt:lpstr>Accumulated as of Dec 2023</vt:lpstr>
      <vt:lpstr>'Accumulated as of Dec 2023'!Print_Area</vt:lpstr>
      <vt:lpstr>Dec!Print_Area</vt:lpstr>
      <vt:lpstr>'Dec 2023'!Print_Area</vt:lpstr>
      <vt:lpstr>'Accumulated as of Dec 2023'!Print_Titles</vt:lpstr>
      <vt:lpstr>'Dec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BaoLinh</cp:lastModifiedBy>
  <cp:lastPrinted>2021-06-22T10:45:43Z</cp:lastPrinted>
  <dcterms:created xsi:type="dcterms:W3CDTF">2020-03-20T08:58:11Z</dcterms:created>
  <dcterms:modified xsi:type="dcterms:W3CDTF">2024-01-26T03:36:50Z</dcterms:modified>
</cp:coreProperties>
</file>